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srvf03\Groups\INFSYS\DataX\Programs\Scheduled\Data\Caseload\Caseload 2019\"/>
    </mc:Choice>
  </mc:AlternateContent>
  <bookViews>
    <workbookView xWindow="15528" yWindow="96" windowWidth="22212" windowHeight="10788"/>
  </bookViews>
  <sheets>
    <sheet name="Page 1 - Active Pop" sheetId="1" r:id="rId1"/>
    <sheet name="Page 2 - ES" sheetId="2" r:id="rId2"/>
    <sheet name="data" sheetId="4" state="hidden" r:id="rId3"/>
    <sheet name="header and footers" sheetId="3" state="hidden" r:id="rId4"/>
  </sheets>
  <definedNames>
    <definedName name="Caseload">data!$B$3:$F$25</definedName>
    <definedName name="ES">data!$B$29:$F$51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<sst xmlns="http://schemas.openxmlformats.org/spreadsheetml/2006/main" count="157" uniqueCount="91">
  <si>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</si>
  <si>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</si>
  <si>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</si>
  <si>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</si>
  <si>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</si>
  <si>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</si>
  <si>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</si>
  <si>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</si>
  <si>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</si>
  <si>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</si>
  <si>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</si>
  <si>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</si>
  <si>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</si>
  <si>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</si>
  <si>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</si>
  <si>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</si>
  <si>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</si>
  <si>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</si>
  <si>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</si>
  <si>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</si>
  <si>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</si>
  <si>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</si>
  <si>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</si>
  <si>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</si>
  <si>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</si>
  <si>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</si>
  <si>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</si>
  <si>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</si>
  <si>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</si>
  <si>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</si>
  <si>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</si>
  <si>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</si>
  <si>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</si>
  <si>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</si>
  <si>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</si>
  <si>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</si>
  <si>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</si>
  <si>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</si>
  <si>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</si>
  <si>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</si>
  <si>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</si>
  <si>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</si>
  <si>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</si>
  <si>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</si>
  <si>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</si>
  <si>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</si>
  <si>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</si>
  <si>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</si>
  <si>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</si>
  <si>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</si>
  <si>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</si>
  <si>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</si>
  <si>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</si>
  <si>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</si>
  <si>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</si>
  <si>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</si>
  <si>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</si>
  <si>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</si>
  <si>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</si>
  <si>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</si>
  <si>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</si>
  <si>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</si>
  <si>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</si>
  <si>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</si>
  <si>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</si>
  <si>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</si>
  <si>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</si>
  <si>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</si>
  <si>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</si>
  <si>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</si>
  <si>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</si>
  <si>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</si>
  <si>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</si>
  <si>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</si>
  <si>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</si>
  <si>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</si>
  <si>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</si>
  <si>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</si>
  <si>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</si>
  <si>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</si>
  <si>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</si>
  <si>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</si>
  <si>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</si>
  <si>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</si>
  <si>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</si>
  <si>
    <t>Through February 2019</t>
  </si>
  <si>
    <t>Total number of Diagnosis &amp; Evaluation consumers (Status 0) not yet 36 months old: 6,422</t>
  </si>
  <si>
    <t>Total number of active consumers (Status 2) who are not yet 36 months old: 1,027</t>
  </si>
  <si>
    <t>2,069 Early Start consumers over 36 months presented on second page only</t>
  </si>
  <si>
    <t>Report run date: Thursday, March 7, 2019</t>
  </si>
  <si>
    <t>Data set: CM201903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</si>
</sst>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February 2019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79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902</v>
      </c>
      <c r="D13" s="14">
        <f>IF(ISBLANK(data!C5),"1-10    ",data!C5)</f>
        <v>2175</v>
      </c>
      <c r="E13" s="14">
        <f>IF(ISBLANK(data!D5),"1-10    ",data!D5)</f>
        <v>21701</v>
      </c>
      <c r="F13" s="14">
        <f>IF(ISBLANK(data!E5),"1-10    ",data!E5)</f>
        <v>24778</v>
      </c>
      <c r="G13" s="14"/>
      <c r="H13" s="14">
        <f>IF(ISBLANK(data!F5),"1-10    ",data!F5)</f>
        <v>36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766</v>
      </c>
      <c r="D14" s="14">
        <f>IF(ISBLANK(data!C6),"1-10    ",data!C6)</f>
        <v>2900</v>
      </c>
      <c r="E14" s="14">
        <f>IF(ISBLANK(data!D6),"1-10    ",data!D6)</f>
        <v>16893</v>
      </c>
      <c r="F14" s="14">
        <f>IF(ISBLANK(data!E6),"1-10    ",data!E6)</f>
        <v>20559</v>
      </c>
      <c r="G14" s="14"/>
      <c r="H14" s="14">
        <f>IF(ISBLANK(data!F6),"1-10    ",data!F6)</f>
        <v>40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810</v>
      </c>
      <c r="D15" s="14">
        <f>IF(ISBLANK(data!C7),"1-10    ",data!C7)</f>
        <v>1714</v>
      </c>
      <c r="E15" s="14">
        <f>IF(ISBLANK(data!D7),"1-10    ",data!D7)</f>
        <v>18423</v>
      </c>
      <c r="F15" s="14">
        <f>IF(ISBLANK(data!E7),"1-10    ",data!E7)</f>
        <v>20947</v>
      </c>
      <c r="G15" s="14"/>
      <c r="H15" s="14">
        <f>IF(ISBLANK(data!F7),"1-10    ",data!F7)</f>
        <v>23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326</v>
      </c>
      <c r="D16" s="14">
        <f>IF(ISBLANK(data!C8),"1-10    ",data!C8)</f>
        <v>1437</v>
      </c>
      <c r="E16" s="14">
        <f>IF(ISBLANK(data!D8),"1-10    ",data!D8)</f>
        <v>10303</v>
      </c>
      <c r="F16" s="14">
        <f>IF(ISBLANK(data!E8),"1-10    ",data!E8)</f>
        <v>12066</v>
      </c>
      <c r="G16" s="14"/>
      <c r="H16" s="14" t="str">
        <f>IF(ISBLANK(data!F8),"1-10    ",data!F8)</f>
        <v xml:space="preserve">1-10    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192</v>
      </c>
      <c r="D17" s="14">
        <f>IF(ISBLANK(data!C9),"1-10    ",data!C9)</f>
        <v>697</v>
      </c>
      <c r="E17" s="14">
        <f>IF(ISBLANK(data!D9),"1-10    ",data!D9)</f>
        <v>7052</v>
      </c>
      <c r="F17" s="14">
        <f>IF(ISBLANK(data!E9),"1-10    ",data!E9)</f>
        <v>7941</v>
      </c>
      <c r="G17" s="14"/>
      <c r="H17" s="14">
        <f>IF(ISBLANK(data!F9),"1-10    ",data!F9)</f>
        <v>14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419</v>
      </c>
      <c r="D18" s="14">
        <f>IF(ISBLANK(data!C10),"1-10    ",data!C10)</f>
        <v>1174</v>
      </c>
      <c r="E18" s="14">
        <f>IF(ISBLANK(data!D10),"1-10    ",data!D10)</f>
        <v>8094</v>
      </c>
      <c r="F18" s="14">
        <f>IF(ISBLANK(data!E10),"1-10    ",data!E10)</f>
        <v>9687</v>
      </c>
      <c r="G18" s="14"/>
      <c r="H18" s="14">
        <f>IF(ISBLANK(data!F10),"1-10    ",data!F10)</f>
        <v>11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541</v>
      </c>
      <c r="D19" s="14">
        <f>IF(ISBLANK(data!C11),"1-10    ",data!C11)</f>
        <v>1817</v>
      </c>
      <c r="E19" s="14">
        <f>IF(ISBLANK(data!D11),"1-10    ",data!D11)</f>
        <v>12147</v>
      </c>
      <c r="F19" s="14">
        <f>IF(ISBLANK(data!E11),"1-10    ",data!E11)</f>
        <v>14505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2066</v>
      </c>
      <c r="D20" s="14">
        <f>IF(ISBLANK(data!C12),"1-10    ",data!C12)</f>
        <v>4762</v>
      </c>
      <c r="E20" s="14">
        <f>IF(ISBLANK(data!D12),"1-10    ",data!D12)</f>
        <v>31018</v>
      </c>
      <c r="F20" s="14">
        <f>IF(ISBLANK(data!E12),"1-10    ",data!E12)</f>
        <v>37846</v>
      </c>
      <c r="G20" s="14"/>
      <c r="H20" s="14">
        <f>IF(ISBLANK(data!F12),"1-10    ",data!F12)</f>
        <v>23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186</v>
      </c>
      <c r="D21" s="14">
        <f>IF(ISBLANK(data!C13),"1-10    ",data!C13)</f>
        <v>833</v>
      </c>
      <c r="E21" s="14">
        <f>IF(ISBLANK(data!D13),"1-10    ",data!D13)</f>
        <v>8068</v>
      </c>
      <c r="F21" s="14">
        <f>IF(ISBLANK(data!E13),"1-10    ",data!E13)</f>
        <v>9087</v>
      </c>
      <c r="G21" s="14"/>
      <c r="H21" s="14">
        <f>IF(ISBLANK(data!F13),"1-10    ",data!F13)</f>
        <v>17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344</v>
      </c>
      <c r="D22" s="14">
        <f>IF(ISBLANK(data!C14),"1-10    ",data!C14)</f>
        <v>1526</v>
      </c>
      <c r="E22" s="14">
        <f>IF(ISBLANK(data!D14),"1-10    ",data!D14)</f>
        <v>8732</v>
      </c>
      <c r="F22" s="14">
        <f>IF(ISBLANK(data!E14),"1-10    ",data!E14)</f>
        <v>10602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502</v>
      </c>
      <c r="D23" s="14">
        <f>IF(ISBLANK(data!C15),"1-10    ",data!C15)</f>
        <v>976</v>
      </c>
      <c r="E23" s="14">
        <f>IF(ISBLANK(data!D15),"1-10    ",data!D15)</f>
        <v>7878</v>
      </c>
      <c r="F23" s="14">
        <f>IF(ISBLANK(data!E15),"1-10    ",data!E15)</f>
        <v>9356</v>
      </c>
      <c r="G23" s="14"/>
      <c r="H23" s="14">
        <f>IF(ISBLANK(data!F15),"1-10    ",data!F15)</f>
        <v>11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1507</v>
      </c>
      <c r="D24" s="14">
        <f>IF(ISBLANK(data!C16),"1-10    ",data!C16)</f>
        <v>3405</v>
      </c>
      <c r="E24" s="14">
        <f>IF(ISBLANK(data!D16),"1-10    ",data!D16)</f>
        <v>22142</v>
      </c>
      <c r="F24" s="14">
        <f>IF(ISBLANK(data!E16),"1-10    ",data!E16)</f>
        <v>27054</v>
      </c>
      <c r="G24" s="14"/>
      <c r="H24" s="14">
        <f>IF(ISBLANK(data!F16),"1-10    ",data!F16)</f>
        <v>16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466</v>
      </c>
      <c r="D25" s="14">
        <f>IF(ISBLANK(data!C17),"1-10    ",data!C17)</f>
        <v>3519</v>
      </c>
      <c r="E25" s="14">
        <f>IF(ISBLANK(data!D17),"1-10    ",data!D17)</f>
        <v>18036</v>
      </c>
      <c r="F25" s="14">
        <f>IF(ISBLANK(data!E17),"1-10    ",data!E17)</f>
        <v>22021</v>
      </c>
      <c r="G25" s="14"/>
      <c r="H25" s="14">
        <f>IF(ISBLANK(data!F17),"1-10    ",data!F17)</f>
        <v>51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235</v>
      </c>
      <c r="D26" s="14">
        <f>IF(ISBLANK(data!C18),"1-10    ",data!C18)</f>
        <v>276</v>
      </c>
      <c r="E26" s="14">
        <f>IF(ISBLANK(data!D18),"1-10    ",data!D18)</f>
        <v>3597</v>
      </c>
      <c r="F26" s="14">
        <f>IF(ISBLANK(data!E18),"1-10    ",data!E18)</f>
        <v>4108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451</v>
      </c>
      <c r="D27" s="14">
        <f>IF(ISBLANK(data!C19),"1-10    ",data!C19)</f>
        <v>2518</v>
      </c>
      <c r="E27" s="14">
        <f>IF(ISBLANK(data!D19),"1-10    ",data!D19)</f>
        <v>15004</v>
      </c>
      <c r="F27" s="14">
        <f>IF(ISBLANK(data!E19),"1-10    ",data!E19)</f>
        <v>17973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798</v>
      </c>
      <c r="D28" s="14">
        <f>IF(ISBLANK(data!C20),"1-10    ",data!C20)</f>
        <v>3864</v>
      </c>
      <c r="E28" s="14">
        <f>IF(ISBLANK(data!D20),"1-10    ",data!D20)</f>
        <v>24716</v>
      </c>
      <c r="F28" s="14">
        <f>IF(ISBLANK(data!E20),"1-10    ",data!E20)</f>
        <v>29378</v>
      </c>
      <c r="G28" s="14"/>
      <c r="H28" s="14">
        <f>IF(ISBLANK(data!F20),"1-10    ",data!F20)</f>
        <v>41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357</v>
      </c>
      <c r="D29" s="14">
        <f>IF(ISBLANK(data!C21),"1-10    ",data!C21)</f>
        <v>1889</v>
      </c>
      <c r="E29" s="14">
        <f>IF(ISBLANK(data!D21),"1-10    ",data!D21)</f>
        <v>11277</v>
      </c>
      <c r="F29" s="14">
        <f>IF(ISBLANK(data!E21),"1-10    ",data!E21)</f>
        <v>13523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770</v>
      </c>
      <c r="D30" s="14">
        <f>IF(ISBLANK(data!C22),"1-10    ",data!C22)</f>
        <v>2547</v>
      </c>
      <c r="E30" s="14">
        <f>IF(ISBLANK(data!D22),"1-10    ",data!D22)</f>
        <v>13506</v>
      </c>
      <c r="F30" s="14">
        <f>IF(ISBLANK(data!E22),"1-10    ",data!E22)</f>
        <v>16823</v>
      </c>
      <c r="G30" s="14"/>
      <c r="H30" s="14">
        <f>IF(ISBLANK(data!F22),"1-10    ",data!F22)</f>
        <v>22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520</v>
      </c>
      <c r="D31" s="14">
        <f>IF(ISBLANK(data!C23),"1-10    ",data!C23)</f>
        <v>2880</v>
      </c>
      <c r="E31" s="14">
        <f>IF(ISBLANK(data!D23),"1-10    ",data!D23)</f>
        <v>11556</v>
      </c>
      <c r="F31" s="14">
        <f>IF(ISBLANK(data!E23),"1-10    ",data!E23)</f>
        <v>14956</v>
      </c>
      <c r="G31" s="14"/>
      <c r="H31" s="14">
        <f>IF(ISBLANK(data!F23),"1-10    ",data!F23)</f>
        <v>19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659</v>
      </c>
      <c r="D32" s="14">
        <f>IF(ISBLANK(data!C24),"1-10    ",data!C24)</f>
        <v>2217</v>
      </c>
      <c r="E32" s="14">
        <f>IF(ISBLANK(data!D24),"1-10    ",data!D24)</f>
        <v>12147</v>
      </c>
      <c r="F32" s="14">
        <f>IF(ISBLANK(data!E24),"1-10    ",data!E24)</f>
        <v>15023</v>
      </c>
      <c r="G32" s="14"/>
      <c r="H32" s="14">
        <f>IF(ISBLANK(data!F24),"1-10    ",data!F24)</f>
        <v>17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317</v>
      </c>
      <c r="D33" s="14">
        <f>IF(ISBLANK(data!C25),"1-10    ",data!C25)</f>
        <v>1368</v>
      </c>
      <c r="E33" s="14">
        <f>IF(ISBLANK(data!D25),"1-10    ",data!D25)</f>
        <v>7588</v>
      </c>
      <c r="F33" s="14">
        <f>IF(ISBLANK(data!E25),"1-10    ",data!E25)</f>
        <v>9273</v>
      </c>
      <c r="G33" s="14"/>
      <c r="H33" s="14">
        <f>IF(ISBLANK(data!F25),"1-10    ",data!F25)</f>
        <v>11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13134</v>
      </c>
      <c r="D35" s="14">
        <f>IF(ISBLANK(data!C4),"1-10    ",data!C4)</f>
        <v>44494</v>
      </c>
      <c r="E35" s="14">
        <f>IF(ISBLANK(data!D4),"1-10    ",data!D4)</f>
        <v>289878</v>
      </c>
      <c r="F35" s="14">
        <f>IF(ISBLANK(data!E4),"1-10    ",data!E4)</f>
        <v>347506</v>
      </c>
      <c r="G35" s="14"/>
      <c r="H35" s="14">
        <f>IF(ISBLANK(data!F4),"1-10    ",data!F4)</f>
        <v>420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83</v>
      </c>
    </row>
    <row r="40" spans="1:9" x14ac:dyDescent="0.3">
      <c r="A40" s="6" t="s">
        <v>84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 t="str">
        <f>'header and footers'!A6:I6</f>
        <v>Total number of Diagnosis &amp; Evaluation consumers (Status 0) not yet 36 months old: 6,422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 t="str">
        <f>'header and footers'!A7:I7</f>
        <v>Total number of active consumers (Status 2) who are not yet 36 months old: 1,027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**2,069 Early Start consumers over 36 months presented on second page only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 t="str">
        <f>'header and footers'!A9:I9</f>
        <v>Report run date: Thursday, March 7, 2019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 t="str">
        <f>'header and footers'!A10:I10</f>
        <v>Data set: CM201903                                                         Department of Developmental Services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February 2019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81</v>
      </c>
      <c r="E7" s="27"/>
      <c r="F7" s="12" t="s">
        <v>49</v>
      </c>
      <c r="G7" s="12" t="s">
        <v>79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82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80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541</v>
      </c>
      <c r="D12" s="15">
        <f>IF(ISBLANK(data!C31),"1-10    ",data!C31)</f>
        <v>2175</v>
      </c>
      <c r="E12" s="15">
        <f>IF(ISBLANK(data!D31),"1-10    ",data!D31)</f>
        <v>107</v>
      </c>
      <c r="F12" s="15">
        <f>IF(ISBLANK(data!E31),"1-10    ",data!E31)</f>
        <v>74</v>
      </c>
      <c r="G12" s="15">
        <f>IF(ISBLANK(data!F31),"1-10    ",data!F31)</f>
        <v>2897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369</v>
      </c>
      <c r="D13" s="15">
        <f>IF(ISBLANK(data!C32),"1-10    ",data!C32)</f>
        <v>2900</v>
      </c>
      <c r="E13" s="15">
        <f>IF(ISBLANK(data!D32),"1-10    ",data!D32)</f>
        <v>131</v>
      </c>
      <c r="F13" s="15">
        <f>IF(ISBLANK(data!E32),"1-10    ",data!E32)</f>
        <v>55</v>
      </c>
      <c r="G13" s="15">
        <f>IF(ISBLANK(data!F32),"1-10    ",data!F32)</f>
        <v>3455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378</v>
      </c>
      <c r="D14" s="15">
        <f>IF(ISBLANK(data!C33),"1-10    ",data!C33)</f>
        <v>1714</v>
      </c>
      <c r="E14" s="15">
        <f>IF(ISBLANK(data!D33),"1-10    ",data!D33)</f>
        <v>127</v>
      </c>
      <c r="F14" s="15">
        <f>IF(ISBLANK(data!E33),"1-10    ",data!E33)</f>
        <v>58</v>
      </c>
      <c r="G14" s="15">
        <f>IF(ISBLANK(data!F33),"1-10    ",data!F33)</f>
        <v>2277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169</v>
      </c>
      <c r="D15" s="15">
        <f>IF(ISBLANK(data!C34),"1-10    ",data!C34)</f>
        <v>1437</v>
      </c>
      <c r="E15" s="15">
        <f>IF(ISBLANK(data!D34),"1-10    ",data!D34)</f>
        <v>30</v>
      </c>
      <c r="F15" s="15">
        <f>IF(ISBLANK(data!E34),"1-10    ",data!E34)</f>
        <v>34</v>
      </c>
      <c r="G15" s="15">
        <f>IF(ISBLANK(data!F34),"1-10    ",data!F34)</f>
        <v>1670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38</v>
      </c>
      <c r="D16" s="15">
        <f>IF(ISBLANK(data!C35),"1-10    ",data!C35)</f>
        <v>697</v>
      </c>
      <c r="E16" s="15">
        <f>IF(ISBLANK(data!D35),"1-10    ",data!D35)</f>
        <v>12</v>
      </c>
      <c r="F16" s="15" t="str">
        <f>IF(ISBLANK(data!E35),"1-10    ",data!E35)</f>
        <v xml:space="preserve">1-10    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285</v>
      </c>
      <c r="D17" s="15">
        <f>IF(ISBLANK(data!C36),"1-10    ",data!C36)</f>
        <v>1174</v>
      </c>
      <c r="E17" s="15">
        <f>IF(ISBLANK(data!D36),"1-10    ",data!D36)</f>
        <v>60</v>
      </c>
      <c r="F17" s="15" t="str">
        <f>IF(ISBLANK(data!E36),"1-10    ",data!E36)</f>
        <v xml:space="preserve">1-10    </v>
      </c>
      <c r="G17" s="15">
        <f>IF(ISBLANK(data!F36),"1-10    ",data!F36)</f>
        <v>1530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247</v>
      </c>
      <c r="D18" s="15">
        <f>IF(ISBLANK(data!C37),"1-10    ",data!C37)</f>
        <v>1817</v>
      </c>
      <c r="E18" s="15">
        <f>IF(ISBLANK(data!D37),"1-10    ",data!D37)</f>
        <v>76</v>
      </c>
      <c r="F18" s="15">
        <f>IF(ISBLANK(data!E37),"1-10    ",data!E37)</f>
        <v>15</v>
      </c>
      <c r="G18" s="15">
        <f>IF(ISBLANK(data!F37),"1-10    ",data!F37)</f>
        <v>2155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910</v>
      </c>
      <c r="D19" s="15">
        <f>IF(ISBLANK(data!C38),"1-10    ",data!C38)</f>
        <v>4762</v>
      </c>
      <c r="E19" s="15">
        <f>IF(ISBLANK(data!D38),"1-10    ",data!D38)</f>
        <v>188</v>
      </c>
      <c r="F19" s="15">
        <f>IF(ISBLANK(data!E38),"1-10    ",data!E38)</f>
        <v>17</v>
      </c>
      <c r="G19" s="15">
        <f>IF(ISBLANK(data!F38),"1-10    ",data!F38)</f>
        <v>5877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50</v>
      </c>
      <c r="D20" s="15">
        <f>IF(ISBLANK(data!C39),"1-10    ",data!C39)</f>
        <v>833</v>
      </c>
      <c r="E20" s="15">
        <f>IF(ISBLANK(data!D39),"1-10    ",data!D39)</f>
        <v>41</v>
      </c>
      <c r="F20" s="15">
        <f>IF(ISBLANK(data!E39),"1-10    ",data!E39)</f>
        <v>24</v>
      </c>
      <c r="G20" s="15">
        <f>IF(ISBLANK(data!F39),"1-10    ",data!F39)</f>
        <v>948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187</v>
      </c>
      <c r="D21" s="15">
        <f>IF(ISBLANK(data!C40),"1-10    ",data!C40)</f>
        <v>1526</v>
      </c>
      <c r="E21" s="15">
        <f>IF(ISBLANK(data!D40),"1-10    ",data!D40)</f>
        <v>100</v>
      </c>
      <c r="F21" s="15">
        <f>IF(ISBLANK(data!E40),"1-10    ",data!E40)</f>
        <v>52</v>
      </c>
      <c r="G21" s="15">
        <f>IF(ISBLANK(data!F40),"1-10    ",data!F40)</f>
        <v>1865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347</v>
      </c>
      <c r="D22" s="15">
        <f>IF(ISBLANK(data!C41),"1-10    ",data!C41)</f>
        <v>976</v>
      </c>
      <c r="E22" s="15">
        <f>IF(ISBLANK(data!D41),"1-10    ",data!D41)</f>
        <v>82</v>
      </c>
      <c r="F22" s="15">
        <f>IF(ISBLANK(data!E41),"1-10    ",data!E41)</f>
        <v>15</v>
      </c>
      <c r="G22" s="15">
        <f>IF(ISBLANK(data!F41),"1-10    ",data!F41)</f>
        <v>1420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747</v>
      </c>
      <c r="D23" s="15">
        <f>IF(ISBLANK(data!C42),"1-10    ",data!C42)</f>
        <v>3405</v>
      </c>
      <c r="E23" s="15">
        <f>IF(ISBLANK(data!D42),"1-10    ",data!D42)</f>
        <v>56</v>
      </c>
      <c r="F23" s="15">
        <f>IF(ISBLANK(data!E42),"1-10    ",data!E42)</f>
        <v>105</v>
      </c>
      <c r="G23" s="15">
        <f>IF(ISBLANK(data!F42),"1-10    ",data!F42)</f>
        <v>4313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273</v>
      </c>
      <c r="D24" s="15">
        <f>IF(ISBLANK(data!C43),"1-10    ",data!C43)</f>
        <v>3519</v>
      </c>
      <c r="E24" s="15">
        <f>IF(ISBLANK(data!D43),"1-10    ",data!D43)</f>
        <v>35</v>
      </c>
      <c r="F24" s="15">
        <f>IF(ISBLANK(data!E43),"1-10    ",data!E43)</f>
        <v>15</v>
      </c>
      <c r="G24" s="15">
        <f>IF(ISBLANK(data!F43),"1-10    ",data!F43)</f>
        <v>3842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104</v>
      </c>
      <c r="D25" s="15">
        <f>IF(ISBLANK(data!C44),"1-10    ",data!C44)</f>
        <v>276</v>
      </c>
      <c r="E25" s="15">
        <f>IF(ISBLANK(data!D44),"1-10    ",data!D44)</f>
        <v>43</v>
      </c>
      <c r="F25" s="15">
        <f>IF(ISBLANK(data!E44),"1-10    ",data!E44)</f>
        <v>0</v>
      </c>
      <c r="G25" s="15">
        <f>IF(ISBLANK(data!F44),"1-10    ",data!F44)</f>
        <v>423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287</v>
      </c>
      <c r="D26" s="15">
        <f>IF(ISBLANK(data!C45),"1-10    ",data!C45)</f>
        <v>2518</v>
      </c>
      <c r="E26" s="15">
        <f>IF(ISBLANK(data!D45),"1-10    ",data!D45)</f>
        <v>110</v>
      </c>
      <c r="F26" s="15">
        <f>IF(ISBLANK(data!E45),"1-10    ",data!E45)</f>
        <v>13</v>
      </c>
      <c r="G26" s="15">
        <f>IF(ISBLANK(data!F45),"1-10    ",data!F45)</f>
        <v>2928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327</v>
      </c>
      <c r="D27" s="15">
        <f>IF(ISBLANK(data!C46),"1-10    ",data!C46)</f>
        <v>3864</v>
      </c>
      <c r="E27" s="15">
        <f>IF(ISBLANK(data!D46),"1-10    ",data!D46)</f>
        <v>184</v>
      </c>
      <c r="F27" s="15">
        <f>IF(ISBLANK(data!E46),"1-10    ",data!E46)</f>
        <v>316</v>
      </c>
      <c r="G27" s="15">
        <f>IF(ISBLANK(data!F46),"1-10    ",data!F46)</f>
        <v>4691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148</v>
      </c>
      <c r="D28" s="15">
        <f>IF(ISBLANK(data!C47),"1-10    ",data!C47)</f>
        <v>1889</v>
      </c>
      <c r="E28" s="15">
        <f>IF(ISBLANK(data!D47),"1-10    ",data!D47)</f>
        <v>188</v>
      </c>
      <c r="F28" s="15">
        <f>IF(ISBLANK(data!E47),"1-10    ",data!E47)</f>
        <v>72</v>
      </c>
      <c r="G28" s="15">
        <f>IF(ISBLANK(data!F47),"1-10    ",data!F47)</f>
        <v>2297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119</v>
      </c>
      <c r="D29" s="15">
        <f>IF(ISBLANK(data!C48),"1-10    ",data!C48)</f>
        <v>2547</v>
      </c>
      <c r="E29" s="15">
        <f>IF(ISBLANK(data!D48),"1-10    ",data!D48)</f>
        <v>217</v>
      </c>
      <c r="F29" s="15">
        <f>IF(ISBLANK(data!E48),"1-10    ",data!E48)</f>
        <v>91</v>
      </c>
      <c r="G29" s="15">
        <f>IF(ISBLANK(data!F48),"1-10    ",data!F48)</f>
        <v>2974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297</v>
      </c>
      <c r="D30" s="15">
        <f>IF(ISBLANK(data!C49),"1-10    ",data!C49)</f>
        <v>2880</v>
      </c>
      <c r="E30" s="15">
        <f>IF(ISBLANK(data!D49),"1-10    ",data!D49)</f>
        <v>83</v>
      </c>
      <c r="F30" s="15">
        <f>IF(ISBLANK(data!E49),"1-10    ",data!E49)</f>
        <v>34</v>
      </c>
      <c r="G30" s="15">
        <f>IF(ISBLANK(data!F49),"1-10    ",data!F49)</f>
        <v>3294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431</v>
      </c>
      <c r="D31" s="15">
        <f>IF(ISBLANK(data!C50),"1-10    ",data!C50)</f>
        <v>2217</v>
      </c>
      <c r="E31" s="15">
        <f>IF(ISBLANK(data!D50),"1-10    ",data!D50)</f>
        <v>151</v>
      </c>
      <c r="F31" s="15" t="str">
        <f>IF(ISBLANK(data!E50),"1-10    ",data!E50)</f>
        <v xml:space="preserve">1-10    </v>
      </c>
      <c r="G31" s="15">
        <f>IF(ISBLANK(data!F50),"1-10    ",data!F50)</f>
        <v>2800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168</v>
      </c>
      <c r="D32" s="15">
        <f>IF(ISBLANK(data!C51),"1-10    ",data!C51)</f>
        <v>1368</v>
      </c>
      <c r="E32" s="15">
        <f>IF(ISBLANK(data!D51),"1-10    ",data!D51)</f>
        <v>48</v>
      </c>
      <c r="F32" s="15">
        <f>IF(ISBLANK(data!E51),"1-10    ",data!E51)</f>
        <v>14</v>
      </c>
      <c r="G32" s="15">
        <f>IF(ISBLANK(data!F51),"1-10    ",data!F51)</f>
        <v>1598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6422</v>
      </c>
      <c r="D34" s="15">
        <f>IF(ISBLANK(data!C30),"1-10    ",data!C30)</f>
        <v>44494</v>
      </c>
      <c r="E34" s="15">
        <f>IF(ISBLANK(data!D30),"1-10    ",data!D30)</f>
        <v>2069</v>
      </c>
      <c r="F34" s="15">
        <f>IF(ISBLANK(data!E30),"1-10    ",data!E30)</f>
        <v>1020</v>
      </c>
      <c r="G34" s="15">
        <f>IF(ISBLANK(data!F30),"1-10    ",data!F30)</f>
        <v>54000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83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84</v>
      </c>
    </row>
    <row r="40" spans="1:10" x14ac:dyDescent="0.3">
      <c r="A40" s="6" t="str">
        <f>'header and footers'!A9:I9</f>
        <v>Report run date: Thursday, March 7, 2019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 t="str">
        <f>'header and footers'!A10:I10</f>
        <v>Data set: CM201903                                                         Department of Developmental Services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r="1" spans="2:7" x14ac:dyDescent="0.3">
      <c r="B1" t="s">
        <v>74</v>
      </c>
    </row>
    <row r="3" spans="2:7" x14ac:dyDescent="0.3">
      <c r="B3" s="2" t="s">
        <v>64</v>
      </c>
      <c r="C3" s="2" t="s">
        <v>65</v>
      </c>
      <c r="D3" s="2" t="s">
        <v>66</v>
      </c>
      <c r="E3" s="2" t="s">
        <v>68</v>
      </c>
      <c r="F3" s="2" t="s">
        <v>67</v>
      </c>
      <c r="G3" s="2"/>
    </row>
    <row r="4" spans="2:7" x14ac:dyDescent="0.3">
      <c r="B4" s="2">
        <v>13134</v>
      </c>
      <c r="C4" s="2">
        <v>44494</v>
      </c>
      <c r="D4" s="2">
        <v>289878</v>
      </c>
      <c r="E4" s="2">
        <v>347506</v>
      </c>
      <c r="F4" s="2">
        <v>420</v>
      </c>
      <c r="G4" s="2"/>
    </row>
    <row r="5" spans="2:7" x14ac:dyDescent="0.3">
      <c r="B5" s="2">
        <v>902</v>
      </c>
      <c r="C5" s="2">
        <v>2175</v>
      </c>
      <c r="D5" s="2">
        <v>21701</v>
      </c>
      <c r="E5" s="2">
        <v>24778</v>
      </c>
      <c r="F5" s="2">
        <v>36</v>
      </c>
      <c r="G5" s="2"/>
    </row>
    <row r="6" spans="2:7" x14ac:dyDescent="0.3">
      <c r="B6" s="2">
        <v>766</v>
      </c>
      <c r="C6" s="2">
        <v>2900</v>
      </c>
      <c r="D6" s="2">
        <v>16893</v>
      </c>
      <c r="E6" s="2">
        <v>20559</v>
      </c>
      <c r="F6" s="2">
        <v>40</v>
      </c>
      <c r="G6" s="2"/>
    </row>
    <row r="7" spans="2:7" x14ac:dyDescent="0.3">
      <c r="B7" s="2">
        <v>810</v>
      </c>
      <c r="C7" s="2">
        <v>1714</v>
      </c>
      <c r="D7" s="2">
        <v>18423</v>
      </c>
      <c r="E7" s="2">
        <v>20947</v>
      </c>
      <c r="F7" s="2">
        <v>23</v>
      </c>
      <c r="G7" s="2"/>
    </row>
    <row r="8" spans="2:7" x14ac:dyDescent="0.3">
      <c r="B8" s="2">
        <v>326</v>
      </c>
      <c r="C8" s="2">
        <v>1437</v>
      </c>
      <c r="D8" s="2">
        <v>10303</v>
      </c>
      <c r="E8" s="2">
        <v>12066</v>
      </c>
      <c r="F8" s="2"/>
      <c r="G8" s="2"/>
    </row>
    <row r="9" spans="2:7" x14ac:dyDescent="0.3">
      <c r="B9" s="2">
        <v>192</v>
      </c>
      <c r="C9" s="2">
        <v>697</v>
      </c>
      <c r="D9" s="2">
        <v>7052</v>
      </c>
      <c r="E9" s="2">
        <v>7941</v>
      </c>
      <c r="F9" s="2">
        <v>14</v>
      </c>
      <c r="G9" s="2"/>
    </row>
    <row r="10" spans="2:7" x14ac:dyDescent="0.3">
      <c r="B10" s="2">
        <v>419</v>
      </c>
      <c r="C10" s="2">
        <v>1174</v>
      </c>
      <c r="D10" s="2">
        <v>8094</v>
      </c>
      <c r="E10" s="2">
        <v>9687</v>
      </c>
      <c r="F10" s="2">
        <v>11</v>
      </c>
      <c r="G10" s="2"/>
    </row>
    <row r="11" spans="2:7" x14ac:dyDescent="0.3">
      <c r="B11" s="2">
        <v>541</v>
      </c>
      <c r="C11" s="2">
        <v>1817</v>
      </c>
      <c r="D11" s="2">
        <v>12147</v>
      </c>
      <c r="E11" s="2">
        <v>14505</v>
      </c>
      <c r="F11" s="2"/>
      <c r="G11" s="2"/>
    </row>
    <row r="12" spans="2:7" x14ac:dyDescent="0.3">
      <c r="B12" s="2">
        <v>2066</v>
      </c>
      <c r="C12" s="2">
        <v>4762</v>
      </c>
      <c r="D12" s="2">
        <v>31018</v>
      </c>
      <c r="E12" s="2">
        <v>37846</v>
      </c>
      <c r="F12" s="2">
        <v>23</v>
      </c>
      <c r="G12" s="2"/>
    </row>
    <row r="13" spans="2:7" x14ac:dyDescent="0.3">
      <c r="B13" s="2">
        <v>186</v>
      </c>
      <c r="C13" s="2">
        <v>833</v>
      </c>
      <c r="D13" s="2">
        <v>8068</v>
      </c>
      <c r="E13" s="2">
        <v>9087</v>
      </c>
      <c r="F13" s="2">
        <v>17</v>
      </c>
      <c r="G13" s="2"/>
    </row>
    <row r="14" spans="2:7" x14ac:dyDescent="0.3">
      <c r="B14" s="2">
        <v>344</v>
      </c>
      <c r="C14" s="2">
        <v>1526</v>
      </c>
      <c r="D14" s="2">
        <v>8732</v>
      </c>
      <c r="E14" s="2">
        <v>10602</v>
      </c>
      <c r="F14" s="2"/>
      <c r="G14" s="2"/>
    </row>
    <row r="15" spans="2:7" x14ac:dyDescent="0.3">
      <c r="B15" s="2">
        <v>502</v>
      </c>
      <c r="C15" s="2">
        <v>976</v>
      </c>
      <c r="D15" s="2">
        <v>7878</v>
      </c>
      <c r="E15" s="2">
        <v>9356</v>
      </c>
      <c r="F15" s="2">
        <v>11</v>
      </c>
      <c r="G15" s="2"/>
    </row>
    <row r="16" spans="2:7" x14ac:dyDescent="0.3">
      <c r="B16" s="2">
        <v>1507</v>
      </c>
      <c r="C16" s="2">
        <v>3405</v>
      </c>
      <c r="D16" s="2">
        <v>22142</v>
      </c>
      <c r="E16" s="2">
        <v>27054</v>
      </c>
      <c r="F16" s="2">
        <v>16</v>
      </c>
      <c r="G16" s="2"/>
    </row>
    <row r="17" spans="2:7" x14ac:dyDescent="0.3">
      <c r="B17" s="2">
        <v>466</v>
      </c>
      <c r="C17" s="2">
        <v>3519</v>
      </c>
      <c r="D17" s="2">
        <v>18036</v>
      </c>
      <c r="E17" s="2">
        <v>22021</v>
      </c>
      <c r="F17" s="2">
        <v>51</v>
      </c>
      <c r="G17" s="2"/>
    </row>
    <row r="18" spans="2:7" x14ac:dyDescent="0.3">
      <c r="B18" s="2">
        <v>235</v>
      </c>
      <c r="C18" s="2">
        <v>276</v>
      </c>
      <c r="D18" s="2">
        <v>3597</v>
      </c>
      <c r="E18" s="2">
        <v>4108</v>
      </c>
      <c r="F18" s="2"/>
      <c r="G18" s="2"/>
    </row>
    <row r="19" spans="2:7" x14ac:dyDescent="0.3">
      <c r="B19" s="2">
        <v>451</v>
      </c>
      <c r="C19" s="2">
        <v>2518</v>
      </c>
      <c r="D19" s="2">
        <v>15004</v>
      </c>
      <c r="E19" s="2">
        <v>17973</v>
      </c>
      <c r="F19" s="2"/>
      <c r="G19" s="2"/>
    </row>
    <row r="20" spans="2:7" x14ac:dyDescent="0.3">
      <c r="B20" s="2">
        <v>798</v>
      </c>
      <c r="C20" s="2">
        <v>3864</v>
      </c>
      <c r="D20" s="2">
        <v>24716</v>
      </c>
      <c r="E20" s="2">
        <v>29378</v>
      </c>
      <c r="F20" s="2">
        <v>41</v>
      </c>
      <c r="G20" s="2"/>
    </row>
    <row r="21" spans="2:7" x14ac:dyDescent="0.3">
      <c r="B21" s="2">
        <v>357</v>
      </c>
      <c r="C21" s="2">
        <v>1889</v>
      </c>
      <c r="D21" s="2">
        <v>11277</v>
      </c>
      <c r="E21" s="2">
        <v>13523</v>
      </c>
      <c r="F21" s="2"/>
      <c r="G21" s="2"/>
    </row>
    <row r="22" spans="2:7" x14ac:dyDescent="0.3">
      <c r="B22" s="2">
        <v>770</v>
      </c>
      <c r="C22" s="2">
        <v>2547</v>
      </c>
      <c r="D22" s="2">
        <v>13506</v>
      </c>
      <c r="E22" s="2">
        <v>16823</v>
      </c>
      <c r="F22" s="2">
        <v>22</v>
      </c>
      <c r="G22" s="2"/>
    </row>
    <row r="23" spans="2:7" x14ac:dyDescent="0.3">
      <c r="B23" s="2">
        <v>520</v>
      </c>
      <c r="C23" s="2">
        <v>2880</v>
      </c>
      <c r="D23" s="2">
        <v>11556</v>
      </c>
      <c r="E23" s="2">
        <v>14956</v>
      </c>
      <c r="F23" s="2">
        <v>19</v>
      </c>
      <c r="G23" s="2"/>
    </row>
    <row r="24" spans="2:7" x14ac:dyDescent="0.3">
      <c r="B24" s="2">
        <v>659</v>
      </c>
      <c r="C24" s="2">
        <v>2217</v>
      </c>
      <c r="D24" s="2">
        <v>12147</v>
      </c>
      <c r="E24" s="2">
        <v>15023</v>
      </c>
      <c r="F24" s="2">
        <v>17</v>
      </c>
      <c r="G24" s="2"/>
    </row>
    <row r="25" spans="2:7" s="4" customFormat="1" x14ac:dyDescent="0.3">
      <c r="B25" s="2">
        <v>317</v>
      </c>
      <c r="C25" s="2">
        <v>1368</v>
      </c>
      <c r="D25" s="2">
        <v>7588</v>
      </c>
      <c r="E25" s="2">
        <v>9273</v>
      </c>
      <c r="F25" s="2">
        <v>11</v>
      </c>
      <c r="G25" s="2"/>
    </row>
    <row r="26" spans="2:7" s="4" customFormat="1" x14ac:dyDescent="0.3"/>
    <row r="29" spans="2:7" x14ac:dyDescent="0.3">
      <c r="B29" s="2" t="s">
        <v>69</v>
      </c>
      <c r="C29" s="2" t="s">
        <v>65</v>
      </c>
      <c r="D29" s="2" t="s">
        <v>70</v>
      </c>
      <c r="E29" s="2" t="s">
        <v>71</v>
      </c>
      <c r="F29" s="2" t="s">
        <v>72</v>
      </c>
      <c r="G29" s="2"/>
    </row>
    <row r="30" spans="2:7" x14ac:dyDescent="0.3">
      <c r="B30" s="2">
        <v>6422</v>
      </c>
      <c r="C30" s="2">
        <v>44494</v>
      </c>
      <c r="D30" s="2">
        <v>2069</v>
      </c>
      <c r="E30" s="2">
        <v>1020</v>
      </c>
      <c r="F30" s="2">
        <v>54000</v>
      </c>
      <c r="G30" s="2"/>
    </row>
    <row r="31" spans="2:7" x14ac:dyDescent="0.3">
      <c r="B31" s="2">
        <v>541</v>
      </c>
      <c r="C31" s="2">
        <v>2175</v>
      </c>
      <c r="D31" s="2">
        <v>107</v>
      </c>
      <c r="E31" s="2">
        <v>74</v>
      </c>
      <c r="F31" s="2">
        <v>2897</v>
      </c>
      <c r="G31" s="2"/>
    </row>
    <row r="32" spans="2:7" x14ac:dyDescent="0.3">
      <c r="B32" s="2">
        <v>369</v>
      </c>
      <c r="C32" s="2">
        <v>2900</v>
      </c>
      <c r="D32" s="2">
        <v>131</v>
      </c>
      <c r="E32" s="2">
        <v>55</v>
      </c>
      <c r="F32" s="2">
        <v>3455</v>
      </c>
      <c r="G32" s="2"/>
    </row>
    <row r="33" spans="2:7" x14ac:dyDescent="0.3">
      <c r="B33" s="2">
        <v>378</v>
      </c>
      <c r="C33" s="2">
        <v>1714</v>
      </c>
      <c r="D33" s="2">
        <v>127</v>
      </c>
      <c r="E33" s="2">
        <v>58</v>
      </c>
      <c r="F33" s="2">
        <v>2277</v>
      </c>
      <c r="G33" s="2"/>
    </row>
    <row r="34" spans="2:7" x14ac:dyDescent="0.3">
      <c r="B34" s="2">
        <v>169</v>
      </c>
      <c r="C34" s="2">
        <v>1437</v>
      </c>
      <c r="D34" s="2">
        <v>30</v>
      </c>
      <c r="E34" s="2">
        <v>34</v>
      </c>
      <c r="F34" s="2">
        <v>1670</v>
      </c>
      <c r="G34" s="2"/>
    </row>
    <row r="35" spans="2:7" x14ac:dyDescent="0.3">
      <c r="B35" s="2">
        <v>38</v>
      </c>
      <c r="C35" s="2">
        <v>697</v>
      </c>
      <c r="D35" s="2">
        <v>12</v>
      </c>
      <c r="E35" s="2"/>
      <c r="F35" s="2">
        <v>760</v>
      </c>
      <c r="G35" s="2"/>
    </row>
    <row r="36" spans="2:7" x14ac:dyDescent="0.3">
      <c r="B36" s="2">
        <v>285</v>
      </c>
      <c r="C36" s="2">
        <v>1174</v>
      </c>
      <c r="D36" s="2">
        <v>60</v>
      </c>
      <c r="E36" s="2"/>
      <c r="F36" s="2">
        <v>1530</v>
      </c>
      <c r="G36" s="2"/>
    </row>
    <row r="37" spans="2:7" x14ac:dyDescent="0.3">
      <c r="B37" s="2">
        <v>247</v>
      </c>
      <c r="C37" s="2">
        <v>1817</v>
      </c>
      <c r="D37" s="2">
        <v>76</v>
      </c>
      <c r="E37" s="2">
        <v>15</v>
      </c>
      <c r="F37" s="2">
        <v>2155</v>
      </c>
      <c r="G37" s="2"/>
    </row>
    <row r="38" spans="2:7" x14ac:dyDescent="0.3">
      <c r="B38" s="2">
        <v>910</v>
      </c>
      <c r="C38" s="2">
        <v>4762</v>
      </c>
      <c r="D38" s="2">
        <v>188</v>
      </c>
      <c r="E38" s="2">
        <v>17</v>
      </c>
      <c r="F38" s="2">
        <v>5877</v>
      </c>
      <c r="G38" s="2"/>
    </row>
    <row r="39" spans="2:7" x14ac:dyDescent="0.3">
      <c r="B39" s="2">
        <v>50</v>
      </c>
      <c r="C39" s="2">
        <v>833</v>
      </c>
      <c r="D39" s="2">
        <v>41</v>
      </c>
      <c r="E39" s="2">
        <v>24</v>
      </c>
      <c r="F39" s="2">
        <v>948</v>
      </c>
      <c r="G39" s="2"/>
    </row>
    <row r="40" spans="2:7" x14ac:dyDescent="0.3">
      <c r="B40" s="2">
        <v>187</v>
      </c>
      <c r="C40" s="2">
        <v>1526</v>
      </c>
      <c r="D40" s="2">
        <v>100</v>
      </c>
      <c r="E40" s="2">
        <v>52</v>
      </c>
      <c r="F40" s="2">
        <v>1865</v>
      </c>
      <c r="G40" s="2"/>
    </row>
    <row r="41" spans="2:7" x14ac:dyDescent="0.3">
      <c r="B41" s="2">
        <v>347</v>
      </c>
      <c r="C41" s="2">
        <v>976</v>
      </c>
      <c r="D41" s="2">
        <v>82</v>
      </c>
      <c r="E41" s="2">
        <v>15</v>
      </c>
      <c r="F41" s="2">
        <v>1420</v>
      </c>
      <c r="G41" s="2"/>
    </row>
    <row r="42" spans="2:7" x14ac:dyDescent="0.3">
      <c r="B42" s="2">
        <v>747</v>
      </c>
      <c r="C42" s="2">
        <v>3405</v>
      </c>
      <c r="D42" s="2">
        <v>56</v>
      </c>
      <c r="E42" s="2">
        <v>105</v>
      </c>
      <c r="F42" s="2">
        <v>4313</v>
      </c>
      <c r="G42" s="2"/>
    </row>
    <row r="43" spans="2:7" x14ac:dyDescent="0.3">
      <c r="B43" s="2">
        <v>273</v>
      </c>
      <c r="C43" s="2">
        <v>3519</v>
      </c>
      <c r="D43" s="2">
        <v>35</v>
      </c>
      <c r="E43" s="2">
        <v>15</v>
      </c>
      <c r="F43" s="2">
        <v>3842</v>
      </c>
      <c r="G43" s="2"/>
    </row>
    <row r="44" spans="2:7" x14ac:dyDescent="0.3">
      <c r="B44" s="2">
        <v>104</v>
      </c>
      <c r="C44" s="2">
        <v>276</v>
      </c>
      <c r="D44" s="2">
        <v>43</v>
      </c>
      <c r="E44" s="2">
        <v>0</v>
      </c>
      <c r="F44" s="2">
        <v>423</v>
      </c>
      <c r="G44" s="2"/>
    </row>
    <row r="45" spans="2:7" x14ac:dyDescent="0.3">
      <c r="B45" s="2">
        <v>287</v>
      </c>
      <c r="C45" s="2">
        <v>2518</v>
      </c>
      <c r="D45" s="2">
        <v>110</v>
      </c>
      <c r="E45" s="2">
        <v>13</v>
      </c>
      <c r="F45" s="2">
        <v>2928</v>
      </c>
      <c r="G45" s="2"/>
    </row>
    <row r="46" spans="2:7" x14ac:dyDescent="0.3">
      <c r="B46" s="2">
        <v>327</v>
      </c>
      <c r="C46" s="2">
        <v>3864</v>
      </c>
      <c r="D46" s="2">
        <v>184</v>
      </c>
      <c r="E46" s="2">
        <v>316</v>
      </c>
      <c r="F46" s="2">
        <v>4691</v>
      </c>
      <c r="G46" s="2"/>
    </row>
    <row r="47" spans="2:7" x14ac:dyDescent="0.3">
      <c r="B47" s="2">
        <v>148</v>
      </c>
      <c r="C47" s="2">
        <v>1889</v>
      </c>
      <c r="D47" s="2">
        <v>188</v>
      </c>
      <c r="E47" s="2">
        <v>72</v>
      </c>
      <c r="F47" s="2">
        <v>2297</v>
      </c>
      <c r="G47" s="2"/>
    </row>
    <row r="48" spans="2:7" x14ac:dyDescent="0.3">
      <c r="B48" s="2">
        <v>119</v>
      </c>
      <c r="C48" s="2">
        <v>2547</v>
      </c>
      <c r="D48" s="2">
        <v>217</v>
      </c>
      <c r="E48" s="2">
        <v>91</v>
      </c>
      <c r="F48" s="2">
        <v>2974</v>
      </c>
      <c r="G48" s="2"/>
    </row>
    <row r="49" spans="2:7" x14ac:dyDescent="0.3">
      <c r="B49" s="2">
        <v>297</v>
      </c>
      <c r="C49" s="2">
        <v>2880</v>
      </c>
      <c r="D49" s="2">
        <v>83</v>
      </c>
      <c r="E49" s="2">
        <v>34</v>
      </c>
      <c r="F49" s="2">
        <v>3294</v>
      </c>
      <c r="G49" s="2"/>
    </row>
    <row r="50" spans="2:7" x14ac:dyDescent="0.3">
      <c r="B50" s="2">
        <v>431</v>
      </c>
      <c r="C50" s="2">
        <v>2217</v>
      </c>
      <c r="D50" s="2">
        <v>151</v>
      </c>
      <c r="E50" s="2"/>
      <c r="F50" s="2">
        <v>2800</v>
      </c>
      <c r="G50" s="2"/>
    </row>
    <row r="51" spans="2:7" x14ac:dyDescent="0.3">
      <c r="B51" s="2">
        <v>168</v>
      </c>
      <c r="C51" s="2">
        <v>1368</v>
      </c>
      <c r="D51" s="2">
        <v>48</v>
      </c>
      <c r="E51" s="2">
        <v>14</v>
      </c>
      <c r="F51" s="2">
        <v>1598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16" sqref="A16"/>
    </sheetView>
  </sheetViews>
  <sheetFormatPr defaultRowHeight="14.4" x14ac:dyDescent="0.3"/>
  <cols>
    <col min="1" max="1" width="143.44140625" bestFit="1" customWidth="1"/>
  </cols>
  <sheetData>
    <row r="1" spans="1:9" x14ac:dyDescent="0.3">
      <c r="A1" t="s">
        <v>61</v>
      </c>
    </row>
    <row r="2" spans="1:9" x14ac:dyDescent="0.3">
      <c r="A2" s="1" t="s">
        <v>85</v>
      </c>
      <c r="B2" s="1"/>
      <c r="C2" s="1"/>
      <c r="D2" s="1"/>
      <c r="E2" s="1"/>
      <c r="F2" s="1"/>
      <c r="G2" s="1"/>
      <c r="H2" s="1"/>
      <c r="I2" s="1"/>
    </row>
    <row r="5" spans="1:9" x14ac:dyDescent="0.3">
      <c r="A5" t="s">
        <v>62</v>
      </c>
    </row>
    <row r="6" spans="1:9" x14ac:dyDescent="0.3">
      <c r="A6" s="3" t="s">
        <v>86</v>
      </c>
      <c r="B6" s="3"/>
      <c r="C6" s="3"/>
      <c r="D6" s="3"/>
      <c r="E6" s="3"/>
      <c r="F6" s="3"/>
      <c r="G6" s="3"/>
      <c r="H6" s="3"/>
      <c r="I6" s="3"/>
    </row>
    <row r="7" spans="1:9" x14ac:dyDescent="0.3">
      <c r="A7" s="3" t="s">
        <v>87</v>
      </c>
      <c r="B7" s="3"/>
      <c r="C7" s="3"/>
      <c r="D7" s="3"/>
      <c r="E7" s="3"/>
      <c r="F7" s="3"/>
      <c r="G7" s="3"/>
      <c r="H7" s="3"/>
      <c r="I7" s="3"/>
    </row>
    <row r="8" spans="1:9" x14ac:dyDescent="0.3">
      <c r="A8" s="3" t="s">
        <v>88</v>
      </c>
      <c r="B8" s="3"/>
      <c r="C8" s="3"/>
      <c r="D8" s="3"/>
      <c r="E8" s="3"/>
      <c r="F8" s="3"/>
      <c r="G8" s="3"/>
      <c r="H8" s="3"/>
      <c r="I8" s="3"/>
    </row>
    <row r="9" spans="1:9" x14ac:dyDescent="0.3">
      <c r="A9" s="3" t="s">
        <v>89</v>
      </c>
      <c r="B9" s="3"/>
      <c r="C9" s="3"/>
      <c r="D9" s="3"/>
      <c r="E9" s="3"/>
      <c r="F9" s="3"/>
      <c r="G9" s="3"/>
      <c r="H9" s="3"/>
      <c r="I9" s="3"/>
    </row>
    <row r="10" spans="1:9" x14ac:dyDescent="0.3">
      <c r="A10" s="3" t="s">
        <v>90</v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Kloberdanz, Mark@DDS</cp:lastModifiedBy>
  <cp:lastPrinted>2018-04-30T17:44:41Z</cp:lastPrinted>
  <dcterms:created xsi:type="dcterms:W3CDTF">2014-10-13T18:07:12Z</dcterms:created>
  <dcterms:modified xsi:type="dcterms:W3CDTF">2019-03-07T21:14:40Z</dcterms:modified>
</cp:coreProperties>
</file>