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defaultThemeVersion="124226"/>
  <bookViews>
    <workbookView xWindow="13860" yWindow="96" windowWidth="22212" windowHeight="10788"/>
  </bookViews>
  <sheets>
    <sheet sheetId="1" r:id="rId1" name="Page 1 - Active Pop"/>
    <sheet sheetId="2" r:id="rId2" name="Page 2 - ES"/>
    <sheet sheetId="4" state="hidden" r:id="rId3" name="data"/>
    <sheet sheetId="3" state="hidden" r:id="rId4" name="header and footers"/>
  </sheets>
  <definedNames>
    <definedName name="Caseload">'data'!$B$3:$F$25</definedName>
    <definedName name="ES">'data'!$B$29:$F$51</definedName>
    <definedName name="Footnote">'header and footers'!$A$5:$A$10</definedName>
    <definedName name="Header">'header and footers'!$A$1:$A$2</definedName>
    <definedName name="_xlnm.Print_Area" localSheetId="0">'Page 1 - Active Pop'!$A$2:$H$45</definedName>
  </definedNames>
  <calcPr calcId="162913" fullCalcOnLoad="true"/>
</workbook>
</file>

<file path=xl/calcChain.xml><?xml version="1.0" encoding="utf-8"?>
<calcChain xmlns="http://schemas.openxmlformats.org/spreadsheetml/2006/main">
  <c r="D34" i="2" l="1"/>
  <c r="E34" i="2"/>
  <c r="F34" i="2"/>
  <c r="G34" i="2"/>
  <c r="C34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26" i="2"/>
  <c r="D26" i="2"/>
  <c r="E26" i="2"/>
  <c r="F26" i="2"/>
  <c r="G26" i="2"/>
  <c r="C27" i="2"/>
  <c r="D27" i="2"/>
  <c r="E27" i="2"/>
  <c r="F27" i="2"/>
  <c r="G27" i="2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D12" i="2"/>
  <c r="E12" i="2"/>
  <c r="F12" i="2"/>
  <c r="G12" i="2"/>
  <c r="C12" i="2"/>
  <c r="D35" i="1"/>
  <c r="E35" i="1"/>
  <c r="F35" i="1"/>
  <c r="H35" i="1"/>
  <c r="C35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13" i="1"/>
  <c r="A43" i="1" l="1"/>
  <c r="A41" i="2" l="1"/>
  <c r="A40" i="2"/>
  <c r="A4" i="2"/>
  <c r="A42" i="1"/>
  <c r="A44" i="1"/>
  <c r="A45" i="1"/>
  <c r="A41" i="1"/>
  <c r="A4" i="1"/>
</calcChain>
</file>

<file path=xl/sharedStrings.xml><?xml version="1.0" encoding="utf-8"?>
<sst xmlns="http://schemas.openxmlformats.org/spreadsheetml/2006/main" count="152" uniqueCount="86">
  <si>
    <t xml:space="preserve">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</si>
  <si>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</si>
  <si>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</si>
  <si>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</si>
  <si>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(364)</t>
  </si>
  <si>
    <t>Central Valley</t>
  </si>
  <si>
    <t>(367)</t>
  </si>
  <si>
    <t>East Bay</t>
  </si>
  <si>
    <t>(380)</t>
  </si>
  <si>
    <t>Eastern LA</t>
  </si>
  <si>
    <t>(373)</t>
  </si>
  <si>
    <t>Far Northern</t>
  </si>
  <si>
    <t>(363)</t>
  </si>
  <si>
    <t>Golden Gate</t>
  </si>
  <si>
    <t>(361)</t>
  </si>
  <si>
    <t>Harbor</t>
  </si>
  <si>
    <t>(375)</t>
  </si>
  <si>
    <t>Inland</t>
  </si>
  <si>
    <t>(369)</t>
  </si>
  <si>
    <t>Kern</t>
  </si>
  <si>
    <t>(372)</t>
  </si>
  <si>
    <t>Lanterman</t>
  </si>
  <si>
    <t>(360)</t>
  </si>
  <si>
    <t>North Bay</t>
  </si>
  <si>
    <t>(371)</t>
  </si>
  <si>
    <t>North LA</t>
  </si>
  <si>
    <t>(378)</t>
  </si>
  <si>
    <t>Orange County</t>
  </si>
  <si>
    <t>(368)</t>
  </si>
  <si>
    <t>Redwood Coast</t>
  </si>
  <si>
    <t>(370)</t>
  </si>
  <si>
    <t>San Andreas</t>
  </si>
  <si>
    <t>(365)</t>
  </si>
  <si>
    <t>San Diego</t>
  </si>
  <si>
    <t>(362)</t>
  </si>
  <si>
    <t>San Gab Pomona</t>
  </si>
  <si>
    <t>(379)</t>
  </si>
  <si>
    <t>South Central</t>
  </si>
  <si>
    <t>(374)</t>
  </si>
  <si>
    <t>Tri Counties</t>
  </si>
  <si>
    <t>(366)</t>
  </si>
  <si>
    <t>Valley Mountain</t>
  </si>
  <si>
    <t>(377)</t>
  </si>
  <si>
    <t>Westside</t>
  </si>
  <si>
    <t>(376)</t>
  </si>
  <si>
    <t>Totals:</t>
  </si>
  <si>
    <t>Regional Center</t>
  </si>
  <si>
    <t>Diagnosis and</t>
  </si>
  <si>
    <t>Early Start</t>
  </si>
  <si>
    <t>Active</t>
  </si>
  <si>
    <t>Developmental</t>
  </si>
  <si>
    <t>Evaluation</t>
  </si>
  <si>
    <t>Consumers</t>
  </si>
  <si>
    <t>Centers</t>
  </si>
  <si>
    <t>(Status 0)</t>
  </si>
  <si>
    <t>(Status 1)</t>
  </si>
  <si>
    <t>(Status 2)</t>
  </si>
  <si>
    <t>(Status 8)</t>
  </si>
  <si>
    <t>Diagnosis &amp;</t>
  </si>
  <si>
    <t>&lt;36 Mos</t>
  </si>
  <si>
    <t>(0,1,2)</t>
  </si>
  <si>
    <t>Header</t>
  </si>
  <si>
    <t>Footnote</t>
  </si>
  <si>
    <t>Regional Center Caseloads by Consumer Status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</si>
  <si>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</si>
  <si>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</si>
  <si>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</si>
  <si>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</si>
  <si>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</si>
  <si>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</si>
  <si>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</si>
  <si>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</si>
  <si>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</si>
  <si>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Consumers Under 36 Months of Age and Other Consumers</t>
  </si>
  <si>
    <t>data ranges loaded from SAS</t>
  </si>
  <si>
    <t>Monthly Consumer Caseload Redacted* Report</t>
  </si>
  <si>
    <t>&lt;36 Months**</t>
  </si>
  <si>
    <t>This report is for public release</t>
  </si>
  <si>
    <t>Monthly Infant Consumer Caseload Redacted* Report</t>
  </si>
  <si>
    <t>Through March 2018</t>
  </si>
  <si>
    <t>Total</t>
  </si>
  <si>
    <t>======= (Status 1) =======</t>
  </si>
  <si>
    <t>====== Early Start ======</t>
  </si>
  <si>
    <t>36+ Mos</t>
  </si>
  <si>
    <t>*Cells with 1-10 consumers replaced by "1-10" to maintain confidentiality</t>
  </si>
  <si>
    <t>*Totals including redacted amounts rounded by 10 times the number of redacted cells in that row or column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</si>
</sst>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_______);\(#,##0\)"/>
    <numFmt numFmtId="165" formatCode="#,##0________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sz val="11"/>
      <color theme="1"/>
      <name val="Calibri"/>
      <family val="2"/>
      <scheme val="minor"/>
    </font>
    <font>
      <b/>
      <sz val="10"/>
      <color theme="1"/>
      <name val="Courier New"/>
      <family val="3"/>
    </font>
    <font>
      <b/>
      <sz val="11"/>
      <color theme="1"/>
      <name val="Calibri"/>
      <family val="2"/>
      <scheme val="minor"/>
    </font>
    <font>
      <sz val="10"/>
      <color rgb="FF242729"/>
      <name val="Consolas"/>
      <family val="3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/>
    <xf numFmtId="49" fontId="3" fillId="0" borderId="0" xfId="0" applyNumberFormat="1" applyFont="1" applyAlignment="1">
      <alignment horizontal="center"/>
    </xf>
    <xf numFmtId="49" fontId="3" fillId="0" borderId="0" xfId="0" applyNumberFormat="1" applyFont="1"/>
    <xf numFmtId="165" fontId="3" fillId="0" borderId="0" xfId="1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4" fontId="3" fillId="0" borderId="0" xfId="0" applyNumberFormat="1" applyFont="1"/>
    <xf numFmtId="3" fontId="3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/>
    <xf numFmtId="165" fontId="3" fillId="0" borderId="0" xfId="0" applyNumberFormat="1" applyFont="1"/>
    <xf numFmtId="0" fontId="3" fillId="0" borderId="0" xfId="0" quotePrefix="1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</cellXfs>
  <cellStyles count="2">
    <cellStyle name="Comma" xfId="1" builtinId="3"/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tabSelected="1" topLeftCell="A7" zoomScaleNormal="100" workbookViewId="0">
      <selection activeCell="A41" sqref="A41:H41"/>
    </sheetView>
  </sheetViews>
  <sheetFormatPr defaultColWidth="10.109375" defaultRowHeight="13.8" x14ac:dyDescent="0.3"/>
  <cols>
    <col min="1" max="1" width="19.44140625" style="5" customWidth="1"/>
    <col min="2" max="2" width="6.6640625" style="5" bestFit="1" customWidth="1"/>
    <col min="3" max="6" width="18" style="5" customWidth="1"/>
    <col min="7" max="7" width="3.6640625" style="5" customWidth="1"/>
    <col min="8" max="8" width="18" style="5" customWidth="1"/>
    <col min="9" max="16384" width="10.109375" style="5"/>
  </cols>
  <sheetData>
    <row r="1" spans="1:11" x14ac:dyDescent="0.3">
      <c r="A1" s="26" t="s">
        <v>0</v>
      </c>
      <c r="B1" s="26"/>
      <c r="C1" s="26"/>
      <c r="D1" s="26"/>
      <c r="E1" s="26"/>
      <c r="F1" s="26"/>
      <c r="G1" s="26"/>
      <c r="H1" s="26"/>
    </row>
    <row r="2" spans="1:11" x14ac:dyDescent="0.3">
      <c r="A2" s="26" t="s">
        <v>75</v>
      </c>
      <c r="B2" s="26"/>
      <c r="C2" s="26"/>
      <c r="D2" s="26"/>
      <c r="E2" s="26"/>
      <c r="F2" s="26"/>
      <c r="G2" s="26"/>
      <c r="H2" s="26"/>
    </row>
    <row r="3" spans="1:11" x14ac:dyDescent="0.3">
      <c r="A3" s="26" t="s">
        <v>63</v>
      </c>
      <c r="B3" s="26"/>
      <c r="C3" s="26"/>
      <c r="D3" s="26"/>
      <c r="E3" s="26"/>
      <c r="F3" s="26"/>
      <c r="G3" s="26"/>
      <c r="H3" s="26"/>
    </row>
    <row r="4" spans="1:11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26"/>
    </row>
    <row r="5" spans="1:11" x14ac:dyDescent="0.3">
      <c r="A5" s="6" t="s">
        <v>0</v>
      </c>
    </row>
    <row r="6" spans="1:11" x14ac:dyDescent="0.3">
      <c r="A6" s="6" t="s">
        <v>0</v>
      </c>
    </row>
    <row r="7" spans="1:11" x14ac:dyDescent="0.3">
      <c r="A7" s="6" t="s">
        <v>0</v>
      </c>
    </row>
    <row r="8" spans="1:11" x14ac:dyDescent="0.3">
      <c r="A8" s="7" t="s">
        <v>46</v>
      </c>
      <c r="B8" s="8"/>
      <c r="C8" s="9" t="s">
        <v>47</v>
      </c>
      <c r="D8" s="9" t="s">
        <v>48</v>
      </c>
      <c r="E8" s="9" t="s">
        <v>49</v>
      </c>
      <c r="F8" s="9" t="s">
        <v>80</v>
      </c>
      <c r="G8" s="23"/>
      <c r="H8" s="9" t="s">
        <v>50</v>
      </c>
    </row>
    <row r="9" spans="1:11" x14ac:dyDescent="0.3">
      <c r="A9" s="8"/>
      <c r="B9" s="8"/>
      <c r="C9" s="9" t="s">
        <v>51</v>
      </c>
      <c r="D9" s="9" t="s">
        <v>76</v>
      </c>
      <c r="E9" s="9" t="s">
        <v>52</v>
      </c>
      <c r="F9" s="9" t="s">
        <v>52</v>
      </c>
      <c r="G9" s="23"/>
      <c r="H9" s="9" t="s">
        <v>53</v>
      </c>
    </row>
    <row r="10" spans="1:11" x14ac:dyDescent="0.3">
      <c r="A10" s="8"/>
      <c r="B10" s="8"/>
      <c r="C10" s="9" t="s">
        <v>54</v>
      </c>
      <c r="D10" s="9" t="s">
        <v>55</v>
      </c>
      <c r="E10" s="9" t="s">
        <v>56</v>
      </c>
      <c r="F10" s="9" t="s">
        <v>60</v>
      </c>
      <c r="G10" s="23"/>
      <c r="H10" s="9" t="s">
        <v>57</v>
      </c>
    </row>
    <row r="11" spans="1:11" x14ac:dyDescent="0.3">
      <c r="A11" s="6" t="s">
        <v>0</v>
      </c>
    </row>
    <row r="12" spans="1:11" x14ac:dyDescent="0.3">
      <c r="A12" s="6" t="s">
        <v>0</v>
      </c>
      <c r="D12" s="21"/>
    </row>
    <row r="13" spans="1:11" x14ac:dyDescent="0.3">
      <c r="A13" s="10" t="s">
        <v>3</v>
      </c>
      <c r="B13" s="13" t="s">
        <v>4</v>
      </c>
      <c r="C13" s="14">
        <f>IF(ISBLANK(data!B5),"1-10    ",data!B5)</f>
        <v>1010</v>
      </c>
      <c r="D13" s="14">
        <f>IF(ISBLANK(data!C5),"1-10    ",data!C5)</f>
        <v>1816</v>
      </c>
      <c r="E13" s="14">
        <f>IF(ISBLANK(data!D5),"1-10    ",data!D5)</f>
        <v>20749</v>
      </c>
      <c r="F13" s="14">
        <f>IF(ISBLANK(data!E5),"1-10    ",data!E5)</f>
        <v>23575</v>
      </c>
      <c r="G13" s="14"/>
      <c r="H13" s="14">
        <f>IF(ISBLANK(data!F5),"1-10    ",data!F5)</f>
        <v>43</v>
      </c>
      <c r="I13" s="20"/>
      <c r="K13" s="19"/>
    </row>
    <row r="14" spans="1:11" x14ac:dyDescent="0.3">
      <c r="A14" s="10" t="s">
        <v>5</v>
      </c>
      <c r="B14" s="13" t="s">
        <v>6</v>
      </c>
      <c r="C14" s="14">
        <f>IF(ISBLANK(data!B6),"1-10    ",data!B6)</f>
        <v>672</v>
      </c>
      <c r="D14" s="14">
        <f>IF(ISBLANK(data!C6),"1-10    ",data!C6)</f>
        <v>2673</v>
      </c>
      <c r="E14" s="14">
        <f>IF(ISBLANK(data!D6),"1-10    ",data!D6)</f>
        <v>16144</v>
      </c>
      <c r="F14" s="14">
        <f>IF(ISBLANK(data!E6),"1-10    ",data!E6)</f>
        <v>19489</v>
      </c>
      <c r="G14" s="14"/>
      <c r="H14" s="14">
        <f>IF(ISBLANK(data!F6),"1-10    ",data!F6)</f>
        <v>41</v>
      </c>
      <c r="I14" s="20"/>
    </row>
    <row r="15" spans="1:11" x14ac:dyDescent="0.3">
      <c r="A15" s="10" t="s">
        <v>7</v>
      </c>
      <c r="B15" s="13" t="s">
        <v>8</v>
      </c>
      <c r="C15" s="14">
        <f>IF(ISBLANK(data!B7),"1-10    ",data!B7)</f>
        <v>665</v>
      </c>
      <c r="D15" s="14">
        <f>IF(ISBLANK(data!C7),"1-10    ",data!C7)</f>
        <v>1798</v>
      </c>
      <c r="E15" s="14">
        <f>IF(ISBLANK(data!D7),"1-10    ",data!D7)</f>
        <v>17784</v>
      </c>
      <c r="F15" s="14">
        <f>IF(ISBLANK(data!E7),"1-10    ",data!E7)</f>
        <v>20247</v>
      </c>
      <c r="G15" s="14"/>
      <c r="H15" s="14">
        <f>IF(ISBLANK(data!F7),"1-10    ",data!F7)</f>
        <v>74</v>
      </c>
      <c r="I15" s="20"/>
    </row>
    <row r="16" spans="1:11" x14ac:dyDescent="0.3">
      <c r="A16" s="10" t="s">
        <v>9</v>
      </c>
      <c r="B16" s="13" t="s">
        <v>10</v>
      </c>
      <c r="C16" s="14">
        <f>IF(ISBLANK(data!B8),"1-10    ",data!B8)</f>
        <v>404</v>
      </c>
      <c r="D16" s="14">
        <f>IF(ISBLANK(data!C8),"1-10    ",data!C8)</f>
        <v>1341</v>
      </c>
      <c r="E16" s="14">
        <f>IF(ISBLANK(data!D8),"1-10    ",data!D8)</f>
        <v>9971</v>
      </c>
      <c r="F16" s="14">
        <f>IF(ISBLANK(data!E8),"1-10    ",data!E8)</f>
        <v>11716</v>
      </c>
      <c r="G16" s="14"/>
      <c r="H16" s="14">
        <f>IF(ISBLANK(data!F8),"1-10    ",data!F8)</f>
        <v>11</v>
      </c>
      <c r="I16" s="20"/>
    </row>
    <row r="17" spans="1:9" x14ac:dyDescent="0.3">
      <c r="A17" s="10" t="s">
        <v>11</v>
      </c>
      <c r="B17" s="13" t="s">
        <v>12</v>
      </c>
      <c r="C17" s="14">
        <f>IF(ISBLANK(data!B9),"1-10    ",data!B9)</f>
        <v>220</v>
      </c>
      <c r="D17" s="14">
        <f>IF(ISBLANK(data!C9),"1-10    ",data!C9)</f>
        <v>690</v>
      </c>
      <c r="E17" s="14">
        <f>IF(ISBLANK(data!D9),"1-10    ",data!D9)</f>
        <v>6945</v>
      </c>
      <c r="F17" s="14">
        <f>IF(ISBLANK(data!E9),"1-10    ",data!E9)</f>
        <v>7855</v>
      </c>
      <c r="G17" s="14"/>
      <c r="H17" s="14">
        <f>IF(ISBLANK(data!F9),"1-10    ",data!F9)</f>
        <v>16</v>
      </c>
      <c r="I17" s="20"/>
    </row>
    <row r="18" spans="1:9" x14ac:dyDescent="0.3">
      <c r="A18" s="10" t="s">
        <v>13</v>
      </c>
      <c r="B18" s="13" t="s">
        <v>14</v>
      </c>
      <c r="C18" s="14">
        <f>IF(ISBLANK(data!B10),"1-10    ",data!B10)</f>
        <v>341</v>
      </c>
      <c r="D18" s="14">
        <f>IF(ISBLANK(data!C10),"1-10    ",data!C10)</f>
        <v>1139</v>
      </c>
      <c r="E18" s="14">
        <f>IF(ISBLANK(data!D10),"1-10    ",data!D10)</f>
        <v>7939</v>
      </c>
      <c r="F18" s="14">
        <f>IF(ISBLANK(data!E10),"1-10    ",data!E10)</f>
        <v>9419</v>
      </c>
      <c r="G18" s="14"/>
      <c r="H18" s="14">
        <f>IF(ISBLANK(data!F10),"1-10    ",data!F10)</f>
        <v>35</v>
      </c>
      <c r="I18" s="20"/>
    </row>
    <row r="19" spans="1:9" x14ac:dyDescent="0.3">
      <c r="A19" s="10" t="s">
        <v>15</v>
      </c>
      <c r="B19" s="13" t="s">
        <v>16</v>
      </c>
      <c r="C19" s="14">
        <f>IF(ISBLANK(data!B11),"1-10    ",data!B11)</f>
        <v>537</v>
      </c>
      <c r="D19" s="14">
        <f>IF(ISBLANK(data!C11),"1-10    ",data!C11)</f>
        <v>1766</v>
      </c>
      <c r="E19" s="14">
        <f>IF(ISBLANK(data!D11),"1-10    ",data!D11)</f>
        <v>11483</v>
      </c>
      <c r="F19" s="14">
        <f>IF(ISBLANK(data!E11),"1-10    ",data!E11)</f>
        <v>13790</v>
      </c>
      <c r="G19" s="14"/>
      <c r="H19" s="14" t="str">
        <f>IF(ISBLANK(data!F11),"1-10    ",data!F11)</f>
        <v xml:space="preserve">1-10    </v>
      </c>
      <c r="I19" s="20"/>
    </row>
    <row r="20" spans="1:9" x14ac:dyDescent="0.3">
      <c r="A20" s="10" t="s">
        <v>17</v>
      </c>
      <c r="B20" s="13" t="s">
        <v>18</v>
      </c>
      <c r="C20" s="14">
        <f>IF(ISBLANK(data!B12),"1-10    ",data!B12)</f>
        <v>1017</v>
      </c>
      <c r="D20" s="14">
        <f>IF(ISBLANK(data!C12),"1-10    ",data!C12)</f>
        <v>4357</v>
      </c>
      <c r="E20" s="14">
        <f>IF(ISBLANK(data!D12),"1-10    ",data!D12)</f>
        <v>29625</v>
      </c>
      <c r="F20" s="14">
        <f>IF(ISBLANK(data!E12),"1-10    ",data!E12)</f>
        <v>34999</v>
      </c>
      <c r="G20" s="14"/>
      <c r="H20" s="14">
        <f>IF(ISBLANK(data!F12),"1-10    ",data!F12)</f>
        <v>27</v>
      </c>
      <c r="I20" s="20"/>
    </row>
    <row r="21" spans="1:9" x14ac:dyDescent="0.3">
      <c r="A21" s="10" t="s">
        <v>19</v>
      </c>
      <c r="B21" s="13" t="s">
        <v>20</v>
      </c>
      <c r="C21" s="14">
        <f>IF(ISBLANK(data!B13),"1-10    ",data!B13)</f>
        <v>263</v>
      </c>
      <c r="D21" s="14">
        <f>IF(ISBLANK(data!C13),"1-10    ",data!C13)</f>
        <v>896</v>
      </c>
      <c r="E21" s="14">
        <f>IF(ISBLANK(data!D13),"1-10    ",data!D13)</f>
        <v>7649</v>
      </c>
      <c r="F21" s="14">
        <f>IF(ISBLANK(data!E13),"1-10    ",data!E13)</f>
        <v>8808</v>
      </c>
      <c r="G21" s="14"/>
      <c r="H21" s="14">
        <f>IF(ISBLANK(data!F13),"1-10    ",data!F13)</f>
        <v>24</v>
      </c>
      <c r="I21" s="20"/>
    </row>
    <row r="22" spans="1:9" x14ac:dyDescent="0.3">
      <c r="A22" s="10" t="s">
        <v>21</v>
      </c>
      <c r="B22" s="13" t="s">
        <v>22</v>
      </c>
      <c r="C22" s="14">
        <f>IF(ISBLANK(data!B14),"1-10    ",data!B14)</f>
        <v>334</v>
      </c>
      <c r="D22" s="14">
        <f>IF(ISBLANK(data!C14),"1-10    ",data!C14)</f>
        <v>1490</v>
      </c>
      <c r="E22" s="14">
        <f>IF(ISBLANK(data!D14),"1-10    ",data!D14)</f>
        <v>8459</v>
      </c>
      <c r="F22" s="14">
        <f>IF(ISBLANK(data!E14),"1-10    ",data!E14)</f>
        <v>10280</v>
      </c>
      <c r="G22" s="14"/>
      <c r="H22" s="14" t="str">
        <f>IF(ISBLANK(data!F14),"1-10    ",data!F14)</f>
        <v xml:space="preserve">1-10    </v>
      </c>
      <c r="I22" s="20"/>
    </row>
    <row r="23" spans="1:9" x14ac:dyDescent="0.3">
      <c r="A23" s="10" t="s">
        <v>23</v>
      </c>
      <c r="B23" s="13" t="s">
        <v>24</v>
      </c>
      <c r="C23" s="14">
        <f>IF(ISBLANK(data!B15),"1-10    ",data!B15)</f>
        <v>497</v>
      </c>
      <c r="D23" s="14">
        <f>IF(ISBLANK(data!C15),"1-10    ",data!C15)</f>
        <v>1037</v>
      </c>
      <c r="E23" s="14">
        <f>IF(ISBLANK(data!D15),"1-10    ",data!D15)</f>
        <v>7574</v>
      </c>
      <c r="F23" s="14">
        <f>IF(ISBLANK(data!E15),"1-10    ",data!E15)</f>
        <v>9108</v>
      </c>
      <c r="G23" s="14"/>
      <c r="H23" s="14">
        <f>IF(ISBLANK(data!F15),"1-10    ",data!F15)</f>
        <v>68</v>
      </c>
      <c r="I23" s="20"/>
    </row>
    <row r="24" spans="1:9" x14ac:dyDescent="0.3">
      <c r="A24" s="10" t="s">
        <v>25</v>
      </c>
      <c r="B24" s="13" t="s">
        <v>26</v>
      </c>
      <c r="C24" s="14">
        <f>IF(ISBLANK(data!B16),"1-10    ",data!B16)</f>
        <v>1301</v>
      </c>
      <c r="D24" s="14">
        <f>IF(ISBLANK(data!C16),"1-10    ",data!C16)</f>
        <v>3346</v>
      </c>
      <c r="E24" s="14">
        <f>IF(ISBLANK(data!D16),"1-10    ",data!D16)</f>
        <v>21143</v>
      </c>
      <c r="F24" s="14">
        <f>IF(ISBLANK(data!E16),"1-10    ",data!E16)</f>
        <v>25790</v>
      </c>
      <c r="G24" s="14"/>
      <c r="H24" s="14">
        <f>IF(ISBLANK(data!F16),"1-10    ",data!F16)</f>
        <v>23</v>
      </c>
      <c r="I24" s="20"/>
    </row>
    <row r="25" spans="1:9" x14ac:dyDescent="0.3">
      <c r="A25" s="10" t="s">
        <v>27</v>
      </c>
      <c r="B25" s="13" t="s">
        <v>28</v>
      </c>
      <c r="C25" s="14">
        <f>IF(ISBLANK(data!B17),"1-10    ",data!B17)</f>
        <v>481</v>
      </c>
      <c r="D25" s="14">
        <f>IF(ISBLANK(data!C17),"1-10    ",data!C17)</f>
        <v>3396</v>
      </c>
      <c r="E25" s="14">
        <f>IF(ISBLANK(data!D17),"1-10    ",data!D17)</f>
        <v>17593</v>
      </c>
      <c r="F25" s="14">
        <f>IF(ISBLANK(data!E17),"1-10    ",data!E17)</f>
        <v>21470</v>
      </c>
      <c r="G25" s="14"/>
      <c r="H25" s="14">
        <f>IF(ISBLANK(data!F17),"1-10    ",data!F17)</f>
        <v>62</v>
      </c>
      <c r="I25" s="20"/>
    </row>
    <row r="26" spans="1:9" x14ac:dyDescent="0.3">
      <c r="A26" s="10" t="s">
        <v>29</v>
      </c>
      <c r="B26" s="13" t="s">
        <v>30</v>
      </c>
      <c r="C26" s="14">
        <f>IF(ISBLANK(data!B18),"1-10    ",data!B18)</f>
        <v>156</v>
      </c>
      <c r="D26" s="14">
        <f>IF(ISBLANK(data!C18),"1-10    ",data!C18)</f>
        <v>323</v>
      </c>
      <c r="E26" s="14">
        <f>IF(ISBLANK(data!D18),"1-10    ",data!D18)</f>
        <v>3501</v>
      </c>
      <c r="F26" s="14">
        <f>IF(ISBLANK(data!E18),"1-10    ",data!E18)</f>
        <v>3980</v>
      </c>
      <c r="G26" s="14"/>
      <c r="H26" s="14" t="str">
        <f>IF(ISBLANK(data!F18),"1-10    ",data!F18)</f>
        <v xml:space="preserve">1-10    </v>
      </c>
      <c r="I26" s="20"/>
    </row>
    <row r="27" spans="1:9" x14ac:dyDescent="0.3">
      <c r="A27" s="10" t="s">
        <v>31</v>
      </c>
      <c r="B27" s="13" t="s">
        <v>32</v>
      </c>
      <c r="C27" s="14">
        <f>IF(ISBLANK(data!B19),"1-10    ",data!B19)</f>
        <v>500</v>
      </c>
      <c r="D27" s="14">
        <f>IF(ISBLANK(data!C19),"1-10    ",data!C19)</f>
        <v>2331</v>
      </c>
      <c r="E27" s="14">
        <f>IF(ISBLANK(data!D19),"1-10    ",data!D19)</f>
        <v>14554</v>
      </c>
      <c r="F27" s="14">
        <f>IF(ISBLANK(data!E19),"1-10    ",data!E19)</f>
        <v>17390</v>
      </c>
      <c r="G27" s="14"/>
      <c r="H27" s="14" t="str">
        <f>IF(ISBLANK(data!F19),"1-10    ",data!F19)</f>
        <v xml:space="preserve">1-10    </v>
      </c>
      <c r="I27" s="20"/>
    </row>
    <row r="28" spans="1:9" x14ac:dyDescent="0.3">
      <c r="A28" s="10" t="s">
        <v>33</v>
      </c>
      <c r="B28" s="13" t="s">
        <v>34</v>
      </c>
      <c r="C28" s="14">
        <f>IF(ISBLANK(data!B20),"1-10    ",data!B20)</f>
        <v>727</v>
      </c>
      <c r="D28" s="14">
        <f>IF(ISBLANK(data!C20),"1-10    ",data!C20)</f>
        <v>3408</v>
      </c>
      <c r="E28" s="14">
        <f>IF(ISBLANK(data!D20),"1-10    ",data!D20)</f>
        <v>23519</v>
      </c>
      <c r="F28" s="14">
        <f>IF(ISBLANK(data!E20),"1-10    ",data!E20)</f>
        <v>27654</v>
      </c>
      <c r="G28" s="14"/>
      <c r="H28" s="14">
        <f>IF(ISBLANK(data!F20),"1-10    ",data!F20)</f>
        <v>44</v>
      </c>
      <c r="I28" s="20"/>
    </row>
    <row r="29" spans="1:9" x14ac:dyDescent="0.3">
      <c r="A29" s="10" t="s">
        <v>35</v>
      </c>
      <c r="B29" s="13" t="s">
        <v>36</v>
      </c>
      <c r="C29" s="14">
        <f>IF(ISBLANK(data!B21),"1-10    ",data!B21)</f>
        <v>308</v>
      </c>
      <c r="D29" s="14">
        <f>IF(ISBLANK(data!C21),"1-10    ",data!C21)</f>
        <v>1912</v>
      </c>
      <c r="E29" s="14">
        <f>IF(ISBLANK(data!D21),"1-10    ",data!D21)</f>
        <v>11067</v>
      </c>
      <c r="F29" s="14">
        <f>IF(ISBLANK(data!E21),"1-10    ",data!E21)</f>
        <v>13290</v>
      </c>
      <c r="G29" s="14"/>
      <c r="H29" s="14" t="str">
        <f>IF(ISBLANK(data!F21),"1-10    ",data!F21)</f>
        <v xml:space="preserve">1-10    </v>
      </c>
      <c r="I29" s="20"/>
    </row>
    <row r="30" spans="1:9" x14ac:dyDescent="0.3">
      <c r="A30" s="10" t="s">
        <v>37</v>
      </c>
      <c r="B30" s="13" t="s">
        <v>38</v>
      </c>
      <c r="C30" s="14">
        <f>IF(ISBLANK(data!B22),"1-10    ",data!B22)</f>
        <v>735</v>
      </c>
      <c r="D30" s="14">
        <f>IF(ISBLANK(data!C22),"1-10    ",data!C22)</f>
        <v>2169</v>
      </c>
      <c r="E30" s="14">
        <f>IF(ISBLANK(data!D22),"1-10    ",data!D22)</f>
        <v>12703</v>
      </c>
      <c r="F30" s="14">
        <f>IF(ISBLANK(data!E22),"1-10    ",data!E22)</f>
        <v>15607</v>
      </c>
      <c r="G30" s="14"/>
      <c r="H30" s="14">
        <f>IF(ISBLANK(data!F22),"1-10    ",data!F22)</f>
        <v>36</v>
      </c>
      <c r="I30" s="20"/>
    </row>
    <row r="31" spans="1:9" x14ac:dyDescent="0.3">
      <c r="A31" s="10" t="s">
        <v>39</v>
      </c>
      <c r="B31" s="13" t="s">
        <v>40</v>
      </c>
      <c r="C31" s="14">
        <f>IF(ISBLANK(data!B23),"1-10    ",data!B23)</f>
        <v>500</v>
      </c>
      <c r="D31" s="14">
        <f>IF(ISBLANK(data!C23),"1-10    ",data!C23)</f>
        <v>2763</v>
      </c>
      <c r="E31" s="14">
        <f>IF(ISBLANK(data!D23),"1-10    ",data!D23)</f>
        <v>11168</v>
      </c>
      <c r="F31" s="14">
        <f>IF(ISBLANK(data!E23),"1-10    ",data!E23)</f>
        <v>14431</v>
      </c>
      <c r="G31" s="14"/>
      <c r="H31" s="14">
        <f>IF(ISBLANK(data!F23),"1-10    ",data!F23)</f>
        <v>22</v>
      </c>
      <c r="I31" s="20"/>
    </row>
    <row r="32" spans="1:9" x14ac:dyDescent="0.3">
      <c r="A32" s="10" t="s">
        <v>41</v>
      </c>
      <c r="B32" s="13" t="s">
        <v>42</v>
      </c>
      <c r="C32" s="14">
        <f>IF(ISBLANK(data!B24),"1-10    ",data!B24)</f>
        <v>582</v>
      </c>
      <c r="D32" s="14">
        <f>IF(ISBLANK(data!C24),"1-10    ",data!C24)</f>
        <v>2012</v>
      </c>
      <c r="E32" s="14">
        <f>IF(ISBLANK(data!D24),"1-10    ",data!D24)</f>
        <v>11581</v>
      </c>
      <c r="F32" s="14">
        <f>IF(ISBLANK(data!E24),"1-10    ",data!E24)</f>
        <v>14175</v>
      </c>
      <c r="G32" s="14"/>
      <c r="H32" s="14">
        <f>IF(ISBLANK(data!F24),"1-10    ",data!F24)</f>
        <v>22</v>
      </c>
      <c r="I32" s="20"/>
    </row>
    <row r="33" spans="1:9" x14ac:dyDescent="0.3">
      <c r="A33" s="10" t="s">
        <v>43</v>
      </c>
      <c r="B33" s="13" t="s">
        <v>44</v>
      </c>
      <c r="C33" s="14">
        <f>IF(ISBLANK(data!B25),"1-10    ",data!B25)</f>
        <v>277</v>
      </c>
      <c r="D33" s="14">
        <f>IF(ISBLANK(data!C25),"1-10    ",data!C25)</f>
        <v>1179</v>
      </c>
      <c r="E33" s="14">
        <f>IF(ISBLANK(data!D25),"1-10    ",data!D25)</f>
        <v>7479</v>
      </c>
      <c r="F33" s="14">
        <f>IF(ISBLANK(data!E25),"1-10    ",data!E25)</f>
        <v>8935</v>
      </c>
      <c r="G33" s="14"/>
      <c r="H33" s="14">
        <f>IF(ISBLANK(data!F25),"1-10    ",data!F25)</f>
        <v>12</v>
      </c>
      <c r="I33" s="20"/>
    </row>
    <row r="34" spans="1:9" x14ac:dyDescent="0.3">
      <c r="A34" s="6"/>
      <c r="C34" s="14"/>
      <c r="D34" s="14"/>
      <c r="E34" s="14"/>
      <c r="F34" s="14"/>
      <c r="G34" s="14"/>
      <c r="H34" s="14"/>
      <c r="I34" s="20"/>
    </row>
    <row r="35" spans="1:9" x14ac:dyDescent="0.3">
      <c r="A35" s="10" t="s">
        <v>45</v>
      </c>
      <c r="C35" s="14">
        <f>IF(ISBLANK(data!B4),"1-10    ",data!B4)</f>
        <v>11527</v>
      </c>
      <c r="D35" s="14">
        <f>IF(ISBLANK(data!C4),"1-10    ",data!C4)</f>
        <v>41842</v>
      </c>
      <c r="E35" s="14">
        <f>IF(ISBLANK(data!D4),"1-10    ",data!D4)</f>
        <v>278630</v>
      </c>
      <c r="F35" s="14">
        <f>IF(ISBLANK(data!E4),"1-10    ",data!E4)</f>
        <v>331999</v>
      </c>
      <c r="G35" s="14"/>
      <c r="H35" s="14">
        <f>IF(ISBLANK(data!F4),"1-10    ",data!F4)</f>
        <v>600</v>
      </c>
      <c r="I35" s="20"/>
    </row>
    <row r="36" spans="1:9" x14ac:dyDescent="0.3">
      <c r="A36" s="10"/>
      <c r="C36" s="14"/>
      <c r="D36" s="14"/>
      <c r="E36" s="14"/>
      <c r="F36" s="14"/>
      <c r="G36" s="14"/>
      <c r="H36" s="14"/>
    </row>
    <row r="37" spans="1:9" x14ac:dyDescent="0.3">
      <c r="A37" s="6" t="s">
        <v>0</v>
      </c>
    </row>
    <row r="38" spans="1:9" x14ac:dyDescent="0.3">
      <c r="A38" s="5" t="s">
        <v>77</v>
      </c>
    </row>
    <row r="39" spans="1:9" x14ac:dyDescent="0.3">
      <c r="A39" s="6" t="s">
        <v>84</v>
      </c>
    </row>
    <row r="40" spans="1:9" x14ac:dyDescent="0.3">
      <c r="A40" s="6" t="s">
        <v>85</v>
      </c>
      <c r="B40" s="18"/>
      <c r="C40" s="18"/>
      <c r="D40" s="18"/>
      <c r="E40" s="18"/>
      <c r="F40" s="18"/>
      <c r="G40" s="22"/>
      <c r="H40" s="18"/>
    </row>
    <row r="41" spans="1:9" x14ac:dyDescent="0.3">
      <c r="A41" s="25">
        <f>'header and footers'!A6:I6</f>
        <v>0</v>
      </c>
      <c r="B41" s="25"/>
      <c r="C41" s="25"/>
      <c r="D41" s="25"/>
      <c r="E41" s="25"/>
      <c r="F41" s="25"/>
      <c r="G41" s="25"/>
      <c r="H41" s="25"/>
    </row>
    <row r="42" spans="1:9" x14ac:dyDescent="0.3">
      <c r="A42" s="25">
        <f>'header and footers'!A7:I7</f>
        <v>0</v>
      </c>
      <c r="B42" s="25"/>
      <c r="C42" s="25"/>
      <c r="D42" s="25"/>
      <c r="E42" s="25"/>
      <c r="F42" s="25"/>
      <c r="G42" s="25"/>
      <c r="H42" s="25"/>
    </row>
    <row r="43" spans="1:9" x14ac:dyDescent="0.3">
      <c r="A43" s="18" t="str">
        <f>"**"&amp;'header and footers'!A8:I8</f>
        <v>**</v>
      </c>
      <c r="B43" s="24"/>
      <c r="C43" s="24"/>
      <c r="D43" s="24"/>
      <c r="E43" s="24"/>
      <c r="F43" s="24"/>
      <c r="G43" s="24"/>
      <c r="H43" s="24"/>
    </row>
    <row r="44" spans="1:9" x14ac:dyDescent="0.3">
      <c r="A44" s="25">
        <f>'header and footers'!A9:I9</f>
        <v>0</v>
      </c>
      <c r="B44" s="25"/>
      <c r="C44" s="25"/>
      <c r="D44" s="25"/>
      <c r="E44" s="25"/>
      <c r="F44" s="25"/>
      <c r="G44" s="25"/>
      <c r="H44" s="25"/>
    </row>
    <row r="45" spans="1:9" x14ac:dyDescent="0.3">
      <c r="A45" s="25">
        <f>'header and footers'!A10:I10</f>
        <v>0</v>
      </c>
      <c r="B45" s="25"/>
      <c r="C45" s="25"/>
      <c r="D45" s="25"/>
      <c r="E45" s="25"/>
      <c r="F45" s="25"/>
      <c r="G45" s="25"/>
      <c r="H45" s="25"/>
    </row>
  </sheetData>
  <mergeCells count="8">
    <mergeCell ref="A44:H44"/>
    <mergeCell ref="A45:H45"/>
    <mergeCell ref="A1:H1"/>
    <mergeCell ref="A2:H2"/>
    <mergeCell ref="A3:H3"/>
    <mergeCell ref="A4:H4"/>
    <mergeCell ref="A41:H41"/>
    <mergeCell ref="A42:H42"/>
  </mergeCells>
  <conditionalFormatting sqref="C13:H35">
    <cfRule type="cellIs" dxfId="0" priority="1" operator="lessThan">
      <formula>0</formula>
    </cfRule>
  </conditionalFormatting>
  <pageMargins left="0.7" right="0.7" top="0.55000000000000004" bottom="0.32" header="0.8" footer="0.3"/>
  <pageSetup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opLeftCell="A7" workbookViewId="0">
      <selection activeCell="A40" sqref="A40"/>
    </sheetView>
  </sheetViews>
  <sheetFormatPr defaultColWidth="9.109375" defaultRowHeight="14.4" x14ac:dyDescent="0.3"/>
  <cols>
    <col min="1" max="1" width="20.6640625" style="11" customWidth="1"/>
    <col min="2" max="2" width="6.6640625" style="11" bestFit="1" customWidth="1"/>
    <col min="3" max="7" width="18.6640625" style="11" customWidth="1"/>
    <col min="8" max="10" width="12.109375" style="11" customWidth="1"/>
    <col min="11" max="16384" width="9.109375" style="11"/>
  </cols>
  <sheetData>
    <row r="1" spans="1:10" x14ac:dyDescent="0.3">
      <c r="A1" s="26" t="s">
        <v>78</v>
      </c>
      <c r="B1" s="26"/>
      <c r="C1" s="26"/>
      <c r="D1" s="26"/>
      <c r="E1" s="26"/>
      <c r="F1" s="26"/>
      <c r="G1" s="26"/>
      <c r="H1" s="6"/>
      <c r="I1" s="6"/>
      <c r="J1" s="6"/>
    </row>
    <row r="2" spans="1:10" x14ac:dyDescent="0.3">
      <c r="A2" s="26" t="s">
        <v>63</v>
      </c>
      <c r="B2" s="26"/>
      <c r="C2" s="26"/>
      <c r="D2" s="26"/>
      <c r="E2" s="26"/>
      <c r="F2" s="26"/>
      <c r="G2" s="26"/>
      <c r="H2" s="6"/>
      <c r="I2" s="6"/>
      <c r="J2" s="6"/>
    </row>
    <row r="3" spans="1:10" x14ac:dyDescent="0.3">
      <c r="A3" s="26" t="s">
        <v>73</v>
      </c>
      <c r="B3" s="26"/>
      <c r="C3" s="26"/>
      <c r="D3" s="26"/>
      <c r="E3" s="26"/>
      <c r="F3" s="26"/>
      <c r="G3" s="26"/>
      <c r="H3" s="6"/>
      <c r="I3" s="6"/>
      <c r="J3" s="6"/>
    </row>
    <row r="4" spans="1:10" x14ac:dyDescent="0.3">
      <c r="A4" s="26" t="str">
        <f>'header and footers'!A2</f>
        <v>Through March 2018</v>
      </c>
      <c r="B4" s="26"/>
      <c r="C4" s="26"/>
      <c r="D4" s="26"/>
      <c r="E4" s="26"/>
      <c r="F4" s="26"/>
      <c r="G4" s="26"/>
      <c r="H4" s="6"/>
      <c r="I4" s="6"/>
      <c r="J4" s="6"/>
    </row>
    <row r="5" spans="1:10" x14ac:dyDescent="0.3">
      <c r="A5" s="6" t="s">
        <v>1</v>
      </c>
      <c r="B5" s="5"/>
      <c r="C5" s="5"/>
      <c r="D5" s="5"/>
      <c r="E5" s="5"/>
      <c r="F5" s="5"/>
      <c r="G5" s="5"/>
      <c r="H5" s="5"/>
      <c r="I5" s="5"/>
      <c r="J5" s="5"/>
    </row>
    <row r="6" spans="1:10" x14ac:dyDescent="0.3">
      <c r="A6" s="6" t="s">
        <v>1</v>
      </c>
      <c r="B6" s="5"/>
      <c r="C6" s="5"/>
      <c r="D6" s="5"/>
      <c r="E6" s="5"/>
      <c r="F6" s="5"/>
      <c r="G6" s="5"/>
      <c r="H6" s="5"/>
      <c r="I6" s="5"/>
      <c r="J6" s="5"/>
    </row>
    <row r="7" spans="1:10" x14ac:dyDescent="0.3">
      <c r="A7" s="10" t="s">
        <v>46</v>
      </c>
      <c r="B7" s="5"/>
      <c r="C7" s="12" t="s">
        <v>58</v>
      </c>
      <c r="D7" s="27" t="s">
        <v>82</v>
      </c>
      <c r="E7" s="27"/>
      <c r="F7" s="12" t="s">
        <v>49</v>
      </c>
      <c r="G7" s="12" t="s">
        <v>80</v>
      </c>
    </row>
    <row r="8" spans="1:10" x14ac:dyDescent="0.3">
      <c r="A8" s="6"/>
      <c r="B8" s="5"/>
      <c r="C8" s="12" t="s">
        <v>51</v>
      </c>
      <c r="D8" s="12" t="s">
        <v>59</v>
      </c>
      <c r="E8" s="12" t="s">
        <v>83</v>
      </c>
      <c r="F8" s="12" t="s">
        <v>52</v>
      </c>
      <c r="G8" s="12" t="s">
        <v>52</v>
      </c>
    </row>
    <row r="9" spans="1:10" x14ac:dyDescent="0.3">
      <c r="A9" s="6"/>
      <c r="B9" s="5"/>
      <c r="C9" s="12" t="s">
        <v>54</v>
      </c>
      <c r="D9" s="27" t="s">
        <v>81</v>
      </c>
      <c r="E9" s="27"/>
      <c r="F9" s="12" t="s">
        <v>56</v>
      </c>
      <c r="G9" s="12" t="s">
        <v>60</v>
      </c>
    </row>
    <row r="10" spans="1:10" x14ac:dyDescent="0.3">
      <c r="A10" s="6" t="s">
        <v>2</v>
      </c>
      <c r="B10" s="5"/>
      <c r="C10" s="5"/>
      <c r="D10" s="5"/>
      <c r="E10" s="5"/>
      <c r="F10" s="5"/>
      <c r="G10" s="5"/>
      <c r="H10" s="5"/>
      <c r="I10" s="5"/>
      <c r="J10" s="5"/>
    </row>
    <row r="11" spans="1:10" x14ac:dyDescent="0.3">
      <c r="A11" s="6" t="s">
        <v>2</v>
      </c>
      <c r="B11" s="5"/>
      <c r="C11" s="5"/>
      <c r="D11" s="21"/>
      <c r="E11" s="5"/>
      <c r="F11" s="5"/>
      <c r="G11" s="5"/>
      <c r="H11" s="5"/>
      <c r="I11" s="5"/>
      <c r="J11" s="5"/>
    </row>
    <row r="12" spans="1:10" x14ac:dyDescent="0.3">
      <c r="A12" s="10" t="s">
        <v>3</v>
      </c>
      <c r="B12" s="13" t="s">
        <v>4</v>
      </c>
      <c r="C12" s="15">
        <f>IF(ISBLANK(data!B31),"1-10    ",data!B31)</f>
        <v>617</v>
      </c>
      <c r="D12" s="15">
        <f>IF(ISBLANK(data!C31),"1-10    ",data!C31)</f>
        <v>1816</v>
      </c>
      <c r="E12" s="15">
        <f>IF(ISBLANK(data!D31),"1-10    ",data!D31)</f>
        <v>92</v>
      </c>
      <c r="F12" s="15">
        <f>IF(ISBLANK(data!E31),"1-10    ",data!E31)</f>
        <v>93</v>
      </c>
      <c r="G12" s="15">
        <f>IF(ISBLANK(data!F31),"1-10    ",data!F31)</f>
        <v>2618</v>
      </c>
      <c r="H12" s="16"/>
      <c r="I12" s="17"/>
      <c r="J12" s="17"/>
    </row>
    <row r="13" spans="1:10" x14ac:dyDescent="0.3">
      <c r="A13" s="10" t="s">
        <v>5</v>
      </c>
      <c r="B13" s="13" t="s">
        <v>6</v>
      </c>
      <c r="C13" s="15">
        <f>IF(ISBLANK(data!B32),"1-10    ",data!B32)</f>
        <v>279</v>
      </c>
      <c r="D13" s="15">
        <f>IF(ISBLANK(data!C32),"1-10    ",data!C32)</f>
        <v>2673</v>
      </c>
      <c r="E13" s="15">
        <f>IF(ISBLANK(data!D32),"1-10    ",data!D32)</f>
        <v>73</v>
      </c>
      <c r="F13" s="15">
        <f>IF(ISBLANK(data!E32),"1-10    ",data!E32)</f>
        <v>71</v>
      </c>
      <c r="G13" s="15">
        <f>IF(ISBLANK(data!F32),"1-10    ",data!F32)</f>
        <v>3096</v>
      </c>
      <c r="H13" s="16"/>
      <c r="I13" s="17"/>
      <c r="J13" s="17"/>
    </row>
    <row r="14" spans="1:10" x14ac:dyDescent="0.3">
      <c r="A14" s="10" t="s">
        <v>7</v>
      </c>
      <c r="B14" s="13" t="s">
        <v>8</v>
      </c>
      <c r="C14" s="15">
        <f>IF(ISBLANK(data!B33),"1-10    ",data!B33)</f>
        <v>353</v>
      </c>
      <c r="D14" s="15">
        <f>IF(ISBLANK(data!C33),"1-10    ",data!C33)</f>
        <v>1798</v>
      </c>
      <c r="E14" s="15">
        <f>IF(ISBLANK(data!D33),"1-10    ",data!D33)</f>
        <v>100</v>
      </c>
      <c r="F14" s="15">
        <f>IF(ISBLANK(data!E33),"1-10    ",data!E33)</f>
        <v>89</v>
      </c>
      <c r="G14" s="15">
        <f>IF(ISBLANK(data!F33),"1-10    ",data!F33)</f>
        <v>2340</v>
      </c>
      <c r="H14" s="16"/>
      <c r="I14" s="17"/>
      <c r="J14" s="17"/>
    </row>
    <row r="15" spans="1:10" x14ac:dyDescent="0.3">
      <c r="A15" s="10" t="s">
        <v>9</v>
      </c>
      <c r="B15" s="13" t="s">
        <v>10</v>
      </c>
      <c r="C15" s="15">
        <f>IF(ISBLANK(data!B34),"1-10    ",data!B34)</f>
        <v>235</v>
      </c>
      <c r="D15" s="15">
        <f>IF(ISBLANK(data!C34),"1-10    ",data!C34)</f>
        <v>1341</v>
      </c>
      <c r="E15" s="15" t="str">
        <f>IF(ISBLANK(data!D34),"1-10    ",data!D34)</f>
        <v xml:space="preserve">1-10    </v>
      </c>
      <c r="F15" s="15">
        <f>IF(ISBLANK(data!E34),"1-10    ",data!E34)</f>
        <v>32</v>
      </c>
      <c r="G15" s="15">
        <f>IF(ISBLANK(data!F34),"1-10    ",data!F34)</f>
        <v>1610</v>
      </c>
      <c r="H15" s="16"/>
      <c r="I15" s="17"/>
      <c r="J15" s="17"/>
    </row>
    <row r="16" spans="1:10" x14ac:dyDescent="0.3">
      <c r="A16" s="10" t="s">
        <v>11</v>
      </c>
      <c r="B16" s="13" t="s">
        <v>12</v>
      </c>
      <c r="C16" s="15">
        <f>IF(ISBLANK(data!B35),"1-10    ",data!B35)</f>
        <v>47</v>
      </c>
      <c r="D16" s="15">
        <f>IF(ISBLANK(data!C35),"1-10    ",data!C35)</f>
        <v>690</v>
      </c>
      <c r="E16" s="15" t="str">
        <f>IF(ISBLANK(data!D35),"1-10    ",data!D35)</f>
        <v xml:space="preserve">1-10    </v>
      </c>
      <c r="F16" s="15">
        <f>IF(ISBLANK(data!E35),"1-10    ",data!E35)</f>
        <v>19</v>
      </c>
      <c r="G16" s="15">
        <f>IF(ISBLANK(data!F35),"1-10    ",data!F35)</f>
        <v>760</v>
      </c>
      <c r="H16" s="16"/>
      <c r="I16" s="17"/>
      <c r="J16" s="17"/>
    </row>
    <row r="17" spans="1:10" x14ac:dyDescent="0.3">
      <c r="A17" s="10" t="s">
        <v>13</v>
      </c>
      <c r="B17" s="13" t="s">
        <v>14</v>
      </c>
      <c r="C17" s="15">
        <f>IF(ISBLANK(data!B36),"1-10    ",data!B36)</f>
        <v>199</v>
      </c>
      <c r="D17" s="15">
        <f>IF(ISBLANK(data!C36),"1-10    ",data!C36)</f>
        <v>1139</v>
      </c>
      <c r="E17" s="15">
        <f>IF(ISBLANK(data!D36),"1-10    ",data!D36)</f>
        <v>51</v>
      </c>
      <c r="F17" s="15">
        <f>IF(ISBLANK(data!E36),"1-10    ",data!E36)</f>
        <v>15</v>
      </c>
      <c r="G17" s="15">
        <f>IF(ISBLANK(data!F36),"1-10    ",data!F36)</f>
        <v>1404</v>
      </c>
      <c r="H17" s="16"/>
      <c r="I17" s="17"/>
      <c r="J17" s="17"/>
    </row>
    <row r="18" spans="1:10" x14ac:dyDescent="0.3">
      <c r="A18" s="10" t="s">
        <v>15</v>
      </c>
      <c r="B18" s="13" t="s">
        <v>16</v>
      </c>
      <c r="C18" s="15">
        <f>IF(ISBLANK(data!B37),"1-10    ",data!B37)</f>
        <v>240</v>
      </c>
      <c r="D18" s="15">
        <f>IF(ISBLANK(data!C37),"1-10    ",data!C37)</f>
        <v>1766</v>
      </c>
      <c r="E18" s="15">
        <f>IF(ISBLANK(data!D37),"1-10    ",data!D37)</f>
        <v>12</v>
      </c>
      <c r="F18" s="15">
        <f>IF(ISBLANK(data!E37),"1-10    ",data!E37)</f>
        <v>19</v>
      </c>
      <c r="G18" s="15">
        <f>IF(ISBLANK(data!F37),"1-10    ",data!F37)</f>
        <v>2037</v>
      </c>
      <c r="H18" s="16"/>
      <c r="I18" s="17"/>
      <c r="J18" s="17"/>
    </row>
    <row r="19" spans="1:10" x14ac:dyDescent="0.3">
      <c r="A19" s="10" t="s">
        <v>17</v>
      </c>
      <c r="B19" s="13" t="s">
        <v>18</v>
      </c>
      <c r="C19" s="15">
        <f>IF(ISBLANK(data!B38),"1-10    ",data!B38)</f>
        <v>759</v>
      </c>
      <c r="D19" s="15">
        <f>IF(ISBLANK(data!C38),"1-10    ",data!C38)</f>
        <v>4357</v>
      </c>
      <c r="E19" s="15">
        <f>IF(ISBLANK(data!D38),"1-10    ",data!D38)</f>
        <v>69</v>
      </c>
      <c r="F19" s="15">
        <f>IF(ISBLANK(data!E38),"1-10    ",data!E38)</f>
        <v>17</v>
      </c>
      <c r="G19" s="15">
        <f>IF(ISBLANK(data!F38),"1-10    ",data!F38)</f>
        <v>5202</v>
      </c>
      <c r="H19" s="16"/>
      <c r="I19" s="17"/>
      <c r="J19" s="17"/>
    </row>
    <row r="20" spans="1:10" x14ac:dyDescent="0.3">
      <c r="A20" s="10" t="s">
        <v>19</v>
      </c>
      <c r="B20" s="13" t="s">
        <v>20</v>
      </c>
      <c r="C20" s="15">
        <f>IF(ISBLANK(data!B39),"1-10    ",data!B39)</f>
        <v>85</v>
      </c>
      <c r="D20" s="15">
        <f>IF(ISBLANK(data!C39),"1-10    ",data!C39)</f>
        <v>896</v>
      </c>
      <c r="E20" s="15">
        <f>IF(ISBLANK(data!D39),"1-10    ",data!D39)</f>
        <v>22</v>
      </c>
      <c r="F20" s="15">
        <f>IF(ISBLANK(data!E39),"1-10    ",data!E39)</f>
        <v>11</v>
      </c>
      <c r="G20" s="15">
        <f>IF(ISBLANK(data!F39),"1-10    ",data!F39)</f>
        <v>1014</v>
      </c>
      <c r="H20" s="16"/>
      <c r="I20" s="17"/>
      <c r="J20" s="17"/>
    </row>
    <row r="21" spans="1:10" x14ac:dyDescent="0.3">
      <c r="A21" s="10" t="s">
        <v>21</v>
      </c>
      <c r="B21" s="13" t="s">
        <v>22</v>
      </c>
      <c r="C21" s="15">
        <f>IF(ISBLANK(data!B40),"1-10    ",data!B40)</f>
        <v>171</v>
      </c>
      <c r="D21" s="15">
        <f>IF(ISBLANK(data!C40),"1-10    ",data!C40)</f>
        <v>1490</v>
      </c>
      <c r="E21" s="15">
        <f>IF(ISBLANK(data!D40),"1-10    ",data!D40)</f>
        <v>63</v>
      </c>
      <c r="F21" s="15">
        <f>IF(ISBLANK(data!E40),"1-10    ",data!E40)</f>
        <v>41</v>
      </c>
      <c r="G21" s="15">
        <f>IF(ISBLANK(data!F40),"1-10    ",data!F40)</f>
        <v>1765</v>
      </c>
      <c r="H21" s="16"/>
      <c r="I21" s="17"/>
      <c r="J21" s="17"/>
    </row>
    <row r="22" spans="1:10" x14ac:dyDescent="0.3">
      <c r="A22" s="10" t="s">
        <v>23</v>
      </c>
      <c r="B22" s="13" t="s">
        <v>24</v>
      </c>
      <c r="C22" s="15">
        <f>IF(ISBLANK(data!B41),"1-10    ",data!B41)</f>
        <v>306</v>
      </c>
      <c r="D22" s="15">
        <f>IF(ISBLANK(data!C41),"1-10    ",data!C41)</f>
        <v>1037</v>
      </c>
      <c r="E22" s="15">
        <f>IF(ISBLANK(data!D41),"1-10    ",data!D41)</f>
        <v>79</v>
      </c>
      <c r="F22" s="15">
        <f>IF(ISBLANK(data!E41),"1-10    ",data!E41)</f>
        <v>12</v>
      </c>
      <c r="G22" s="15">
        <f>IF(ISBLANK(data!F41),"1-10    ",data!F41)</f>
        <v>1434</v>
      </c>
      <c r="H22" s="16"/>
      <c r="I22" s="17"/>
      <c r="J22" s="17"/>
    </row>
    <row r="23" spans="1:10" x14ac:dyDescent="0.3">
      <c r="A23" s="10" t="s">
        <v>25</v>
      </c>
      <c r="B23" s="13" t="s">
        <v>26</v>
      </c>
      <c r="C23" s="15">
        <f>IF(ISBLANK(data!B42),"1-10    ",data!B42)</f>
        <v>595</v>
      </c>
      <c r="D23" s="15">
        <f>IF(ISBLANK(data!C42),"1-10    ",data!C42)</f>
        <v>3346</v>
      </c>
      <c r="E23" s="15">
        <f>IF(ISBLANK(data!D42),"1-10    ",data!D42)</f>
        <v>32</v>
      </c>
      <c r="F23" s="15">
        <f>IF(ISBLANK(data!E42),"1-10    ",data!E42)</f>
        <v>123</v>
      </c>
      <c r="G23" s="15">
        <f>IF(ISBLANK(data!F42),"1-10    ",data!F42)</f>
        <v>4096</v>
      </c>
      <c r="H23" s="16"/>
      <c r="I23" s="17"/>
      <c r="J23" s="17"/>
    </row>
    <row r="24" spans="1:10" x14ac:dyDescent="0.3">
      <c r="A24" s="10" t="s">
        <v>27</v>
      </c>
      <c r="B24" s="13" t="s">
        <v>28</v>
      </c>
      <c r="C24" s="15">
        <f>IF(ISBLANK(data!B43),"1-10    ",data!B43)</f>
        <v>288</v>
      </c>
      <c r="D24" s="15">
        <f>IF(ISBLANK(data!C43),"1-10    ",data!C43)</f>
        <v>3396</v>
      </c>
      <c r="E24" s="15" t="str">
        <f>IF(ISBLANK(data!D43),"1-10    ",data!D43)</f>
        <v xml:space="preserve">1-10    </v>
      </c>
      <c r="F24" s="15">
        <f>IF(ISBLANK(data!E43),"1-10    ",data!E43)</f>
        <v>20</v>
      </c>
      <c r="G24" s="15">
        <f>IF(ISBLANK(data!F43),"1-10    ",data!F43)</f>
        <v>3710</v>
      </c>
      <c r="H24" s="16"/>
      <c r="I24" s="17"/>
      <c r="J24" s="17"/>
    </row>
    <row r="25" spans="1:10" x14ac:dyDescent="0.3">
      <c r="A25" s="10" t="s">
        <v>29</v>
      </c>
      <c r="B25" s="13" t="s">
        <v>30</v>
      </c>
      <c r="C25" s="15">
        <f>IF(ISBLANK(data!B44),"1-10    ",data!B44)</f>
        <v>58</v>
      </c>
      <c r="D25" s="15">
        <f>IF(ISBLANK(data!C44),"1-10    ",data!C44)</f>
        <v>323</v>
      </c>
      <c r="E25" s="15">
        <f>IF(ISBLANK(data!D44),"1-10    ",data!D44)</f>
        <v>19</v>
      </c>
      <c r="F25" s="15" t="str">
        <f>IF(ISBLANK(data!E44),"1-10    ",data!E44)</f>
        <v xml:space="preserve">1-10    </v>
      </c>
      <c r="G25" s="15">
        <f>IF(ISBLANK(data!F44),"1-10    ",data!F44)</f>
        <v>400</v>
      </c>
      <c r="H25" s="16"/>
      <c r="I25" s="17"/>
      <c r="J25" s="17"/>
    </row>
    <row r="26" spans="1:10" x14ac:dyDescent="0.3">
      <c r="A26" s="10" t="s">
        <v>31</v>
      </c>
      <c r="B26" s="13" t="s">
        <v>32</v>
      </c>
      <c r="C26" s="15">
        <f>IF(ISBLANK(data!B45),"1-10    ",data!B45)</f>
        <v>315</v>
      </c>
      <c r="D26" s="15">
        <f>IF(ISBLANK(data!C45),"1-10    ",data!C45)</f>
        <v>2331</v>
      </c>
      <c r="E26" s="15">
        <f>IF(ISBLANK(data!D45),"1-10    ",data!D45)</f>
        <v>47</v>
      </c>
      <c r="F26" s="15">
        <f>IF(ISBLANK(data!E45),"1-10    ",data!E45)</f>
        <v>12</v>
      </c>
      <c r="G26" s="15">
        <f>IF(ISBLANK(data!F45),"1-10    ",data!F45)</f>
        <v>2705</v>
      </c>
      <c r="H26" s="16"/>
      <c r="I26" s="17"/>
      <c r="J26" s="17"/>
    </row>
    <row r="27" spans="1:10" x14ac:dyDescent="0.3">
      <c r="A27" s="10" t="s">
        <v>33</v>
      </c>
      <c r="B27" s="13" t="s">
        <v>34</v>
      </c>
      <c r="C27" s="15">
        <f>IF(ISBLANK(data!B46),"1-10    ",data!B46)</f>
        <v>306</v>
      </c>
      <c r="D27" s="15">
        <f>IF(ISBLANK(data!C46),"1-10    ",data!C46)</f>
        <v>3408</v>
      </c>
      <c r="E27" s="15">
        <f>IF(ISBLANK(data!D46),"1-10    ",data!D46)</f>
        <v>66</v>
      </c>
      <c r="F27" s="15">
        <f>IF(ISBLANK(data!E46),"1-10    ",data!E46)</f>
        <v>329</v>
      </c>
      <c r="G27" s="15">
        <f>IF(ISBLANK(data!F46),"1-10    ",data!F46)</f>
        <v>4109</v>
      </c>
      <c r="H27" s="16"/>
      <c r="I27" s="17"/>
      <c r="J27" s="17"/>
    </row>
    <row r="28" spans="1:10" x14ac:dyDescent="0.3">
      <c r="A28" s="10" t="s">
        <v>35</v>
      </c>
      <c r="B28" s="13" t="s">
        <v>36</v>
      </c>
      <c r="C28" s="15">
        <f>IF(ISBLANK(data!B47),"1-10    ",data!B47)</f>
        <v>145</v>
      </c>
      <c r="D28" s="15">
        <f>IF(ISBLANK(data!C47),"1-10    ",data!C47)</f>
        <v>1912</v>
      </c>
      <c r="E28" s="15">
        <f>IF(ISBLANK(data!D47),"1-10    ",data!D47)</f>
        <v>112</v>
      </c>
      <c r="F28" s="15">
        <f>IF(ISBLANK(data!E47),"1-10    ",data!E47)</f>
        <v>85</v>
      </c>
      <c r="G28" s="15">
        <f>IF(ISBLANK(data!F47),"1-10    ",data!F47)</f>
        <v>2254</v>
      </c>
      <c r="H28" s="16"/>
      <c r="I28" s="17"/>
      <c r="J28" s="17"/>
    </row>
    <row r="29" spans="1:10" x14ac:dyDescent="0.3">
      <c r="A29" s="10" t="s">
        <v>37</v>
      </c>
      <c r="B29" s="13" t="s">
        <v>38</v>
      </c>
      <c r="C29" s="15">
        <f>IF(ISBLANK(data!B48),"1-10    ",data!B48)</f>
        <v>58</v>
      </c>
      <c r="D29" s="15">
        <f>IF(ISBLANK(data!C48),"1-10    ",data!C48)</f>
        <v>2169</v>
      </c>
      <c r="E29" s="15">
        <f>IF(ISBLANK(data!D48),"1-10    ",data!D48)</f>
        <v>120</v>
      </c>
      <c r="F29" s="15">
        <f>IF(ISBLANK(data!E48),"1-10    ",data!E48)</f>
        <v>92</v>
      </c>
      <c r="G29" s="15">
        <f>IF(ISBLANK(data!F48),"1-10    ",data!F48)</f>
        <v>2439</v>
      </c>
      <c r="H29" s="16"/>
      <c r="I29" s="17"/>
      <c r="J29" s="17"/>
    </row>
    <row r="30" spans="1:10" x14ac:dyDescent="0.3">
      <c r="A30" s="10" t="s">
        <v>39</v>
      </c>
      <c r="B30" s="13" t="s">
        <v>40</v>
      </c>
      <c r="C30" s="15">
        <f>IF(ISBLANK(data!B49),"1-10    ",data!B49)</f>
        <v>314</v>
      </c>
      <c r="D30" s="15">
        <f>IF(ISBLANK(data!C49),"1-10    ",data!C49)</f>
        <v>2763</v>
      </c>
      <c r="E30" s="15">
        <f>IF(ISBLANK(data!D49),"1-10    ",data!D49)</f>
        <v>46</v>
      </c>
      <c r="F30" s="15">
        <f>IF(ISBLANK(data!E49),"1-10    ",data!E49)</f>
        <v>28</v>
      </c>
      <c r="G30" s="15">
        <f>IF(ISBLANK(data!F49),"1-10    ",data!F49)</f>
        <v>3151</v>
      </c>
      <c r="H30" s="16"/>
      <c r="I30" s="17"/>
      <c r="J30" s="17"/>
    </row>
    <row r="31" spans="1:10" x14ac:dyDescent="0.3">
      <c r="A31" s="10" t="s">
        <v>41</v>
      </c>
      <c r="B31" s="13" t="s">
        <v>42</v>
      </c>
      <c r="C31" s="15">
        <f>IF(ISBLANK(data!B50),"1-10    ",data!B50)</f>
        <v>341</v>
      </c>
      <c r="D31" s="15">
        <f>IF(ISBLANK(data!C50),"1-10    ",data!C50)</f>
        <v>2012</v>
      </c>
      <c r="E31" s="15">
        <f>IF(ISBLANK(data!D50),"1-10    ",data!D50)</f>
        <v>69</v>
      </c>
      <c r="F31" s="15" t="str">
        <f>IF(ISBLANK(data!E50),"1-10    ",data!E50)</f>
        <v xml:space="preserve">1-10    </v>
      </c>
      <c r="G31" s="15">
        <f>IF(ISBLANK(data!F50),"1-10    ",data!F50)</f>
        <v>2430</v>
      </c>
      <c r="H31" s="16"/>
      <c r="I31" s="17"/>
      <c r="J31" s="17"/>
    </row>
    <row r="32" spans="1:10" x14ac:dyDescent="0.3">
      <c r="A32" s="10" t="s">
        <v>43</v>
      </c>
      <c r="B32" s="13" t="s">
        <v>44</v>
      </c>
      <c r="C32" s="15">
        <f>IF(ISBLANK(data!B51),"1-10    ",data!B51)</f>
        <v>146</v>
      </c>
      <c r="D32" s="15">
        <f>IF(ISBLANK(data!C51),"1-10    ",data!C51)</f>
        <v>1179</v>
      </c>
      <c r="E32" s="15">
        <f>IF(ISBLANK(data!D51),"1-10    ",data!D51)</f>
        <v>83</v>
      </c>
      <c r="F32" s="15">
        <f>IF(ISBLANK(data!E51),"1-10    ",data!E51)</f>
        <v>18</v>
      </c>
      <c r="G32" s="15">
        <f>IF(ISBLANK(data!F51),"1-10    ",data!F51)</f>
        <v>1426</v>
      </c>
      <c r="H32" s="16"/>
      <c r="I32" s="17"/>
      <c r="J32" s="17"/>
    </row>
    <row r="33" spans="1:10" x14ac:dyDescent="0.3">
      <c r="A33" s="6"/>
      <c r="B33" s="5"/>
      <c r="C33" s="15"/>
      <c r="D33" s="15"/>
      <c r="E33" s="15"/>
      <c r="F33" s="15"/>
      <c r="G33" s="15"/>
      <c r="H33" s="16"/>
      <c r="I33" s="17"/>
      <c r="J33" s="17"/>
    </row>
    <row r="34" spans="1:10" x14ac:dyDescent="0.3">
      <c r="A34" s="6" t="s">
        <v>45</v>
      </c>
      <c r="B34" s="5"/>
      <c r="C34" s="15">
        <f>IF(ISBLANK(data!B30),"1-10    ",data!B30)</f>
        <v>5857</v>
      </c>
      <c r="D34" s="15">
        <f>IF(ISBLANK(data!C30),"1-10    ",data!C30)</f>
        <v>41842</v>
      </c>
      <c r="E34" s="15">
        <f>IF(ISBLANK(data!D30),"1-10    ",data!D30)</f>
        <v>1170</v>
      </c>
      <c r="F34" s="15">
        <f>IF(ISBLANK(data!E30),"1-10    ",data!E30)</f>
        <v>1140</v>
      </c>
      <c r="G34" s="15">
        <f>IF(ISBLANK(data!F30),"1-10    ",data!F30)</f>
        <v>49993</v>
      </c>
      <c r="H34" s="16"/>
      <c r="I34" s="17"/>
      <c r="J34" s="17"/>
    </row>
    <row r="35" spans="1:10" x14ac:dyDescent="0.3">
      <c r="A35" s="6"/>
      <c r="B35" s="5"/>
      <c r="C35" s="15"/>
      <c r="D35" s="15"/>
      <c r="E35" s="15"/>
      <c r="F35" s="15"/>
      <c r="G35" s="15"/>
      <c r="H35" s="16"/>
      <c r="I35" s="17"/>
      <c r="J35" s="17"/>
    </row>
    <row r="36" spans="1:10" x14ac:dyDescent="0.3">
      <c r="A36" s="6"/>
      <c r="B36" s="5"/>
      <c r="C36" s="15"/>
      <c r="D36" s="15"/>
      <c r="E36" s="15"/>
      <c r="F36" s="15"/>
      <c r="G36" s="15"/>
      <c r="H36" s="16"/>
      <c r="I36" s="17"/>
      <c r="J36" s="17"/>
    </row>
    <row r="37" spans="1:10" x14ac:dyDescent="0.3">
      <c r="A37" s="5" t="s">
        <v>77</v>
      </c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3">
      <c r="A38" s="6" t="s">
        <v>84</v>
      </c>
      <c r="B38" s="5"/>
      <c r="C38" s="5"/>
      <c r="D38" s="5"/>
      <c r="E38" s="5"/>
      <c r="F38" s="5"/>
      <c r="G38" s="5"/>
      <c r="H38" s="5"/>
      <c r="I38" s="5"/>
      <c r="J38" s="5"/>
    </row>
    <row r="39" spans="1:10" x14ac:dyDescent="0.3">
      <c r="A39" s="6" t="s">
        <v>85</v>
      </c>
    </row>
    <row r="40" spans="1:10" x14ac:dyDescent="0.3">
      <c r="A40" s="6">
        <f>'header and footers'!A9:I9</f>
        <v>0</v>
      </c>
      <c r="B40" s="5"/>
      <c r="C40" s="5"/>
      <c r="D40" s="5"/>
      <c r="E40" s="5"/>
      <c r="F40" s="5"/>
      <c r="G40" s="5"/>
      <c r="H40" s="5"/>
      <c r="I40" s="5"/>
      <c r="J40" s="5"/>
    </row>
    <row r="41" spans="1:10" x14ac:dyDescent="0.3">
      <c r="A41" s="6">
        <f>'header and footers'!A10:I10</f>
        <v>0</v>
      </c>
      <c r="B41" s="5"/>
      <c r="C41" s="5"/>
      <c r="D41" s="5"/>
      <c r="E41" s="5"/>
      <c r="F41" s="5"/>
      <c r="G41" s="5"/>
      <c r="H41" s="5"/>
      <c r="I41" s="5"/>
      <c r="J41" s="5"/>
    </row>
  </sheetData>
  <mergeCells count="6">
    <mergeCell ref="D9:E9"/>
    <mergeCell ref="A1:G1"/>
    <mergeCell ref="A2:G2"/>
    <mergeCell ref="A3:G3"/>
    <mergeCell ref="A4:G4"/>
    <mergeCell ref="D7:E7"/>
  </mergeCells>
  <pageMargins left="0.7" right="0.7" top="0.55000000000000004" bottom="0.32" header="0.8" footer="0.3"/>
  <pageSetup scale="9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D11" sqref="D11"/>
    </sheetView>
  </sheetViews>
  <sheetFormatPr defaultRowHeight="14.4" x14ac:dyDescent="0.3"/>
  <sheetData>
    <row spans="2:7" x14ac:dyDescent="0.3" outlineLevel="0" r="1">
      <c r="B1" t="s">
        <v>74</v>
      </c>
    </row>
    <row spans="2:7" x14ac:dyDescent="0.3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/>
    </row>
    <row spans="2:7" x14ac:dyDescent="0.3" outlineLevel="0" r="4">
      <c r="B4" s="2">
        <v>13906</v>
      </c>
      <c r="C4" s="2">
        <v>46373</v>
      </c>
      <c r="D4" s="2">
        <v>299104</v>
      </c>
      <c r="E4" s="2">
        <v>359383</v>
      </c>
      <c r="F4" s="2">
        <v>320</v>
      </c>
      <c r="G4" s="2"/>
    </row>
    <row spans="2:7" x14ac:dyDescent="0.3" outlineLevel="0" r="5">
      <c r="B5" s="2">
        <v>820</v>
      </c>
      <c r="C5" s="2">
        <v>2200</v>
      </c>
      <c r="D5" s="2">
        <v>22598</v>
      </c>
      <c r="E5" s="2">
        <v>25618</v>
      </c>
      <c r="F5" s="2">
        <v>33</v>
      </c>
      <c r="G5" s="2"/>
    </row>
    <row spans="2:7" x14ac:dyDescent="0.3" outlineLevel="0" r="6">
      <c r="B6" s="2">
        <v>836</v>
      </c>
      <c r="C6" s="2">
        <v>3059</v>
      </c>
      <c r="D6" s="2">
        <v>17602</v>
      </c>
      <c r="E6" s="2">
        <v>21497</v>
      </c>
      <c r="F6" s="2">
        <v>28</v>
      </c>
      <c r="G6" s="2"/>
    </row>
    <row spans="2:7" x14ac:dyDescent="0.3" outlineLevel="0" r="7">
      <c r="B7" s="2">
        <v>868</v>
      </c>
      <c r="C7" s="2">
        <v>1801</v>
      </c>
      <c r="D7" s="2">
        <v>18937</v>
      </c>
      <c r="E7" s="2">
        <v>21606</v>
      </c>
      <c r="F7" s="2">
        <v>25</v>
      </c>
      <c r="G7" s="2"/>
    </row>
    <row spans="2:7" x14ac:dyDescent="0.3" outlineLevel="0" r="8">
      <c r="B8" s="2">
        <v>426</v>
      </c>
      <c r="C8" s="2">
        <v>1591</v>
      </c>
      <c r="D8" s="2">
        <v>10502</v>
      </c>
      <c r="E8" s="2">
        <v>12519</v>
      </c>
      <c r="F8" s="2"/>
      <c r="G8" s="2"/>
    </row>
    <row spans="2:7" x14ac:dyDescent="0.3" outlineLevel="0" r="9">
      <c r="B9" s="2">
        <v>160</v>
      </c>
      <c r="C9" s="2">
        <v>743</v>
      </c>
      <c r="D9" s="2">
        <v>7186</v>
      </c>
      <c r="E9" s="2">
        <v>8089</v>
      </c>
      <c r="F9" s="2">
        <v>13</v>
      </c>
      <c r="G9" s="2"/>
    </row>
    <row spans="2:7" x14ac:dyDescent="0.3" outlineLevel="0" r="10">
      <c r="B10" s="2">
        <v>366</v>
      </c>
      <c r="C10" s="2">
        <v>1180</v>
      </c>
      <c r="D10" s="2">
        <v>8232</v>
      </c>
      <c r="E10" s="2">
        <v>9778</v>
      </c>
      <c r="F10" s="2">
        <v>13</v>
      </c>
      <c r="G10" s="2"/>
    </row>
    <row spans="2:7" x14ac:dyDescent="0.3" outlineLevel="0" r="11">
      <c r="B11" s="2">
        <v>522</v>
      </c>
      <c r="C11" s="2">
        <v>1818</v>
      </c>
      <c r="D11" s="2">
        <v>12664</v>
      </c>
      <c r="E11" s="2">
        <v>15004</v>
      </c>
      <c r="F11" s="2"/>
      <c r="G11" s="2"/>
    </row>
    <row spans="2:7" x14ac:dyDescent="0.3" outlineLevel="0" r="12">
      <c r="B12" s="2">
        <v>2350</v>
      </c>
      <c r="C12" s="2">
        <v>4806</v>
      </c>
      <c r="D12" s="2">
        <v>31920</v>
      </c>
      <c r="E12" s="2">
        <v>39076</v>
      </c>
      <c r="F12" s="2">
        <v>21</v>
      </c>
      <c r="G12" s="2"/>
    </row>
    <row spans="2:7" x14ac:dyDescent="0.3" outlineLevel="0" r="13">
      <c r="B13" s="2">
        <v>370</v>
      </c>
      <c r="C13" s="2">
        <v>906</v>
      </c>
      <c r="D13" s="2">
        <v>8488</v>
      </c>
      <c r="E13" s="2">
        <v>9764</v>
      </c>
      <c r="F13" s="2">
        <v>11</v>
      </c>
      <c r="G13" s="2"/>
    </row>
    <row spans="2:7" x14ac:dyDescent="0.3" outlineLevel="0" r="14">
      <c r="B14" s="2">
        <v>397</v>
      </c>
      <c r="C14" s="2">
        <v>1611</v>
      </c>
      <c r="D14" s="2">
        <v>8933</v>
      </c>
      <c r="E14" s="2">
        <v>10941</v>
      </c>
      <c r="F14" s="2"/>
      <c r="G14" s="2"/>
    </row>
    <row spans="2:7" x14ac:dyDescent="0.3" outlineLevel="0" r="15">
      <c r="B15" s="2">
        <v>403</v>
      </c>
      <c r="C15" s="2">
        <v>1049</v>
      </c>
      <c r="D15" s="2">
        <v>8003</v>
      </c>
      <c r="E15" s="2">
        <v>9455</v>
      </c>
      <c r="F15" s="2"/>
      <c r="G15" s="2"/>
    </row>
    <row spans="2:7" x14ac:dyDescent="0.3" outlineLevel="0" r="16">
      <c r="B16" s="2">
        <v>1651</v>
      </c>
      <c r="C16" s="2">
        <v>3560</v>
      </c>
      <c r="D16" s="2">
        <v>22729</v>
      </c>
      <c r="E16" s="2">
        <v>27940</v>
      </c>
      <c r="F16" s="2">
        <v>16</v>
      </c>
      <c r="G16" s="2"/>
    </row>
    <row spans="2:7" x14ac:dyDescent="0.3" outlineLevel="0" r="17">
      <c r="B17" s="2">
        <v>651</v>
      </c>
      <c r="C17" s="2">
        <v>3481</v>
      </c>
      <c r="D17" s="2">
        <v>18568</v>
      </c>
      <c r="E17" s="2">
        <v>22700</v>
      </c>
      <c r="F17" s="2">
        <v>15</v>
      </c>
      <c r="G17" s="2"/>
    </row>
    <row spans="2:7" x14ac:dyDescent="0.3" outlineLevel="0" r="18">
      <c r="B18" s="2">
        <v>175</v>
      </c>
      <c r="C18" s="2">
        <v>340</v>
      </c>
      <c r="D18" s="2">
        <v>3627</v>
      </c>
      <c r="E18" s="2">
        <v>4142</v>
      </c>
      <c r="F18" s="2"/>
      <c r="G18" s="2"/>
    </row>
    <row spans="2:7" x14ac:dyDescent="0.3" outlineLevel="0" r="19">
      <c r="B19" s="2">
        <v>474</v>
      </c>
      <c r="C19" s="2">
        <v>2532</v>
      </c>
      <c r="D19" s="2">
        <v>15220</v>
      </c>
      <c r="E19" s="2">
        <v>18226</v>
      </c>
      <c r="F19" s="2"/>
      <c r="G19" s="2"/>
    </row>
    <row spans="2:7" x14ac:dyDescent="0.3" outlineLevel="0" r="20">
      <c r="B20" s="2">
        <v>855</v>
      </c>
      <c r="C20" s="2">
        <v>4080</v>
      </c>
      <c r="D20" s="2">
        <v>26097</v>
      </c>
      <c r="E20" s="2">
        <v>31032</v>
      </c>
      <c r="F20" s="2">
        <v>29</v>
      </c>
      <c r="G20" s="2"/>
    </row>
    <row spans="2:7" x14ac:dyDescent="0.3" outlineLevel="0" r="21">
      <c r="B21" s="2">
        <v>348</v>
      </c>
      <c r="C21" s="2">
        <v>1983</v>
      </c>
      <c r="D21" s="2">
        <v>11563</v>
      </c>
      <c r="E21" s="2">
        <v>13894</v>
      </c>
      <c r="F21" s="2"/>
      <c r="G21" s="2"/>
    </row>
    <row spans="2:7" x14ac:dyDescent="0.3" outlineLevel="0" r="22">
      <c r="B22" s="2">
        <v>761</v>
      </c>
      <c r="C22" s="2">
        <v>2799</v>
      </c>
      <c r="D22" s="2">
        <v>14053</v>
      </c>
      <c r="E22" s="2">
        <v>17613</v>
      </c>
      <c r="F22" s="2">
        <v>23</v>
      </c>
      <c r="G22" s="2"/>
    </row>
    <row spans="2:7" x14ac:dyDescent="0.3" outlineLevel="0" r="23">
      <c r="B23" s="2">
        <v>556</v>
      </c>
      <c r="C23" s="2">
        <v>3082</v>
      </c>
      <c r="D23" s="2">
        <v>11915</v>
      </c>
      <c r="E23" s="2">
        <v>15553</v>
      </c>
      <c r="F23" s="2">
        <v>17</v>
      </c>
      <c r="G23" s="2"/>
    </row>
    <row spans="2:7" x14ac:dyDescent="0.3" outlineLevel="0" r="24">
      <c r="B24" s="2">
        <v>598</v>
      </c>
      <c r="C24" s="2">
        <v>2344</v>
      </c>
      <c r="D24" s="2">
        <v>12522</v>
      </c>
      <c r="E24" s="2">
        <v>15464</v>
      </c>
      <c r="F24" s="2">
        <v>16</v>
      </c>
      <c r="G24" s="2"/>
    </row>
    <row spans="2:7" s="4" customFormat="1" x14ac:dyDescent="0.3" outlineLevel="0" r="25">
      <c r="B25" s="2">
        <v>319</v>
      </c>
      <c r="C25" s="2">
        <v>1408</v>
      </c>
      <c r="D25" s="2">
        <v>7745</v>
      </c>
      <c r="E25" s="2">
        <v>9472</v>
      </c>
      <c r="F25" s="2"/>
      <c r="G25" s="2"/>
    </row>
    <row r="26" spans="2:7" s="4" customFormat="1" x14ac:dyDescent="0.3"/>
    <row spans="2:7" x14ac:dyDescent="0.3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3" outlineLevel="0" r="30">
      <c r="B30" s="2">
        <v>7194</v>
      </c>
      <c r="C30" s="2">
        <v>46373</v>
      </c>
      <c r="D30" s="2">
        <v>2420</v>
      </c>
      <c r="E30" s="2">
        <v>1050</v>
      </c>
      <c r="F30" s="2">
        <v>57040</v>
      </c>
      <c r="G30" s="2"/>
    </row>
    <row spans="2:7" x14ac:dyDescent="0.3" outlineLevel="0" r="31">
      <c r="B31" s="2">
        <v>499</v>
      </c>
      <c r="C31" s="2">
        <v>2200</v>
      </c>
      <c r="D31" s="2">
        <v>127</v>
      </c>
      <c r="E31" s="2">
        <v>90</v>
      </c>
      <c r="F31" s="2">
        <v>2916</v>
      </c>
      <c r="G31" s="2"/>
    </row>
    <row spans="2:7" x14ac:dyDescent="0.3" outlineLevel="0" r="32">
      <c r="B32" s="2">
        <v>415</v>
      </c>
      <c r="C32" s="2">
        <v>3059</v>
      </c>
      <c r="D32" s="2">
        <v>147</v>
      </c>
      <c r="E32" s="2">
        <v>48</v>
      </c>
      <c r="F32" s="2">
        <v>3669</v>
      </c>
      <c r="G32" s="2"/>
    </row>
    <row spans="2:7" x14ac:dyDescent="0.3" outlineLevel="0" r="33">
      <c r="B33" s="2">
        <v>390</v>
      </c>
      <c r="C33" s="2">
        <v>1801</v>
      </c>
      <c r="D33" s="2">
        <v>144</v>
      </c>
      <c r="E33" s="2">
        <v>47</v>
      </c>
      <c r="F33" s="2">
        <v>2382</v>
      </c>
      <c r="G33" s="2"/>
    </row>
    <row spans="2:7" x14ac:dyDescent="0.3" outlineLevel="0" r="34">
      <c r="B34" s="2">
        <v>241</v>
      </c>
      <c r="C34" s="2">
        <v>1591</v>
      </c>
      <c r="D34" s="2">
        <v>71</v>
      </c>
      <c r="E34" s="2">
        <v>29</v>
      </c>
      <c r="F34" s="2">
        <v>1932</v>
      </c>
      <c r="G34" s="2"/>
    </row>
    <row spans="2:7" x14ac:dyDescent="0.3" outlineLevel="0" r="35">
      <c r="B35" s="2">
        <v>57</v>
      </c>
      <c r="C35" s="2">
        <v>743</v>
      </c>
      <c r="D35" s="2"/>
      <c r="E35" s="2">
        <v>20</v>
      </c>
      <c r="F35" s="2">
        <v>820</v>
      </c>
      <c r="G35" s="2"/>
    </row>
    <row spans="2:7" x14ac:dyDescent="0.3" outlineLevel="0" r="36">
      <c r="B36" s="2">
        <v>202</v>
      </c>
      <c r="C36" s="2">
        <v>1180</v>
      </c>
      <c r="D36" s="2">
        <v>63</v>
      </c>
      <c r="E36" s="2">
        <v>26</v>
      </c>
      <c r="F36" s="2">
        <v>1471</v>
      </c>
      <c r="G36" s="2"/>
    </row>
    <row spans="2:7" x14ac:dyDescent="0.3" outlineLevel="0" r="37">
      <c r="B37" s="2">
        <v>257</v>
      </c>
      <c r="C37" s="2">
        <v>1818</v>
      </c>
      <c r="D37" s="2">
        <v>65</v>
      </c>
      <c r="E37" s="2">
        <v>17</v>
      </c>
      <c r="F37" s="2">
        <v>2157</v>
      </c>
      <c r="G37" s="2"/>
    </row>
    <row spans="2:7" x14ac:dyDescent="0.3" outlineLevel="0" r="38">
      <c r="B38" s="2">
        <v>1422</v>
      </c>
      <c r="C38" s="2">
        <v>4806</v>
      </c>
      <c r="D38" s="2">
        <v>318</v>
      </c>
      <c r="E38" s="2"/>
      <c r="F38" s="2">
        <v>6560</v>
      </c>
      <c r="G38" s="2"/>
    </row>
    <row spans="2:7" x14ac:dyDescent="0.3" outlineLevel="0" r="39">
      <c r="B39" s="2">
        <v>177</v>
      </c>
      <c r="C39" s="2">
        <v>906</v>
      </c>
      <c r="D39" s="2">
        <v>103</v>
      </c>
      <c r="E39" s="2">
        <v>21</v>
      </c>
      <c r="F39" s="2">
        <v>1207</v>
      </c>
      <c r="G39" s="2"/>
    </row>
    <row spans="2:7" x14ac:dyDescent="0.3" outlineLevel="0" r="40">
      <c r="B40" s="2">
        <v>204</v>
      </c>
      <c r="C40" s="2">
        <v>1611</v>
      </c>
      <c r="D40" s="2">
        <v>90</v>
      </c>
      <c r="E40" s="2">
        <v>49</v>
      </c>
      <c r="F40" s="2">
        <v>1954</v>
      </c>
      <c r="G40" s="2"/>
    </row>
    <row spans="2:7" x14ac:dyDescent="0.3" outlineLevel="0" r="41">
      <c r="B41" s="2">
        <v>240</v>
      </c>
      <c r="C41" s="2">
        <v>1049</v>
      </c>
      <c r="D41" s="2">
        <v>96</v>
      </c>
      <c r="E41" s="2">
        <v>16</v>
      </c>
      <c r="F41" s="2">
        <v>1401</v>
      </c>
      <c r="G41" s="2"/>
    </row>
    <row spans="2:7" x14ac:dyDescent="0.3" outlineLevel="0" r="42">
      <c r="B42" s="2">
        <v>683</v>
      </c>
      <c r="C42" s="2">
        <v>3560</v>
      </c>
      <c r="D42" s="2">
        <v>97</v>
      </c>
      <c r="E42" s="2">
        <v>124</v>
      </c>
      <c r="F42" s="2">
        <v>4464</v>
      </c>
      <c r="G42" s="2"/>
    </row>
    <row spans="2:7" x14ac:dyDescent="0.3" outlineLevel="0" r="43">
      <c r="B43" s="2">
        <v>404</v>
      </c>
      <c r="C43" s="2">
        <v>3481</v>
      </c>
      <c r="D43" s="2">
        <v>63</v>
      </c>
      <c r="E43" s="2">
        <v>12</v>
      </c>
      <c r="F43" s="2">
        <v>3960</v>
      </c>
      <c r="G43" s="2"/>
    </row>
    <row spans="2:7" x14ac:dyDescent="0.3" outlineLevel="0" r="44">
      <c r="B44" s="2">
        <v>78</v>
      </c>
      <c r="C44" s="2">
        <v>340</v>
      </c>
      <c r="D44" s="2">
        <v>26</v>
      </c>
      <c r="E44" s="2"/>
      <c r="F44" s="2">
        <v>450</v>
      </c>
      <c r="G44" s="2"/>
    </row>
    <row spans="2:7" x14ac:dyDescent="0.3" outlineLevel="0" r="45">
      <c r="B45" s="2">
        <v>315</v>
      </c>
      <c r="C45" s="2">
        <v>2532</v>
      </c>
      <c r="D45" s="2">
        <v>100</v>
      </c>
      <c r="E45" s="2">
        <v>14</v>
      </c>
      <c r="F45" s="2">
        <v>2961</v>
      </c>
      <c r="G45" s="2"/>
    </row>
    <row spans="2:7" x14ac:dyDescent="0.3" outlineLevel="0" r="46">
      <c r="B46" s="2">
        <v>415</v>
      </c>
      <c r="C46" s="2">
        <v>4080</v>
      </c>
      <c r="D46" s="2">
        <v>109</v>
      </c>
      <c r="E46" s="2">
        <v>332</v>
      </c>
      <c r="F46" s="2">
        <v>4936</v>
      </c>
      <c r="G46" s="2"/>
    </row>
    <row spans="2:7" x14ac:dyDescent="0.3" outlineLevel="0" r="47">
      <c r="B47" s="2">
        <v>168</v>
      </c>
      <c r="C47" s="2">
        <v>1983</v>
      </c>
      <c r="D47" s="2">
        <v>239</v>
      </c>
      <c r="E47" s="2">
        <v>60</v>
      </c>
      <c r="F47" s="2">
        <v>2450</v>
      </c>
      <c r="G47" s="2"/>
    </row>
    <row spans="2:7" x14ac:dyDescent="0.3" outlineLevel="0" r="48">
      <c r="B48" s="2">
        <v>141</v>
      </c>
      <c r="C48" s="2">
        <v>2799</v>
      </c>
      <c r="D48" s="2">
        <v>228</v>
      </c>
      <c r="E48" s="2">
        <v>91</v>
      </c>
      <c r="F48" s="2">
        <v>3259</v>
      </c>
      <c r="G48" s="2"/>
    </row>
    <row spans="2:7" x14ac:dyDescent="0.3" outlineLevel="0" r="49">
      <c r="B49" s="2">
        <v>389</v>
      </c>
      <c r="C49" s="2">
        <v>3082</v>
      </c>
      <c r="D49" s="2">
        <v>81</v>
      </c>
      <c r="E49" s="2">
        <v>29</v>
      </c>
      <c r="F49" s="2">
        <v>3581</v>
      </c>
      <c r="G49" s="2"/>
    </row>
    <row spans="2:7" x14ac:dyDescent="0.3" outlineLevel="0" r="50">
      <c r="B50" s="2">
        <v>363</v>
      </c>
      <c r="C50" s="2">
        <v>2344</v>
      </c>
      <c r="D50" s="2">
        <v>199</v>
      </c>
      <c r="E50" s="2"/>
      <c r="F50" s="2">
        <v>2910</v>
      </c>
      <c r="G50" s="2"/>
    </row>
    <row spans="2:7" x14ac:dyDescent="0.3" outlineLevel="0" r="51">
      <c r="B51" s="2">
        <v>134</v>
      </c>
      <c r="C51" s="2">
        <v>1408</v>
      </c>
      <c r="D51" s="2">
        <v>51</v>
      </c>
      <c r="E51" s="2">
        <v>12</v>
      </c>
      <c r="F51" s="2">
        <v>1605</v>
      </c>
      <c r="G51" s="2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I10"/>
  <sheetViews>
    <sheetView workbookViewId="0" rightToLeft="false">
      <selection activeCell="A16" sqref="A16"/>
    </sheetView>
  </sheetViews>
  <sheetFormatPr defaultRowHeight="14.4" x14ac:dyDescent="0.3"/>
  <cols>
    <col min="1" max="1" width="143.44140625" bestFit="1" customWidth="1"/>
  </cols>
  <sheetData>
    <row spans="1:9" x14ac:dyDescent="0.3" outlineLevel="0" r="1">
      <c r="A1" t="inlineStr">
        <is>
          <t>Header</t>
        </is>
      </c>
    </row>
    <row spans="1:9" x14ac:dyDescent="0.3" outlineLevel="0" r="2">
      <c r="A2" s="1" t="inlineStr">
        <is>
          <t>Through October 2019</t>
        </is>
      </c>
      <c r="B2" s="1"/>
      <c r="C2" s="1"/>
      <c r="D2" s="1"/>
      <c r="E2" s="1"/>
      <c r="F2" s="1"/>
      <c r="G2" s="1"/>
      <c r="H2" s="1"/>
      <c r="I2" s="1"/>
    </row>
    <row spans="1:9" x14ac:dyDescent="0.3" outlineLevel="0" r="5">
      <c r="A5" t="inlineStr">
        <is>
          <t>Footnote</t>
        </is>
      </c>
    </row>
    <row spans="1:9" x14ac:dyDescent="0.3" outlineLevel="0" r="6">
      <c r="A6" s="3" t="inlineStr">
        <is>
          <t>Total number of Diagnosis &amp; Evaluation consumers (Status 0) not yet 36 months old: 7,194</t>
        </is>
      </c>
      <c r="B6" s="3"/>
      <c r="C6" s="3"/>
      <c r="D6" s="3"/>
      <c r="E6" s="3"/>
      <c r="F6" s="3"/>
      <c r="G6" s="3"/>
      <c r="H6" s="3"/>
      <c r="I6" s="3"/>
    </row>
    <row spans="1:9" x14ac:dyDescent="0.3" outlineLevel="0" r="7">
      <c r="A7" s="3" t="inlineStr">
        <is>
          <t>Total number of active consumers (Status 2) who are not yet 36 months old: 1,054</t>
        </is>
      </c>
      <c r="B7" s="3"/>
      <c r="C7" s="3"/>
      <c r="D7" s="3"/>
      <c r="E7" s="3"/>
      <c r="F7" s="3"/>
      <c r="G7" s="3"/>
      <c r="H7" s="3"/>
      <c r="I7" s="3"/>
    </row>
    <row spans="1:9" x14ac:dyDescent="0.3" outlineLevel="0" r="8">
      <c r="A8" s="3" t="inlineStr">
        <is>
          <t> 2,421 Early Start consumers over 36 months presented on second page only</t>
        </is>
      </c>
      <c r="B8" s="3"/>
      <c r="C8" s="3"/>
      <c r="D8" s="3"/>
      <c r="E8" s="3"/>
      <c r="F8" s="3"/>
      <c r="G8" s="3"/>
      <c r="H8" s="3"/>
      <c r="I8" s="3"/>
    </row>
    <row spans="1:9" x14ac:dyDescent="0.3" outlineLevel="0" r="9">
      <c r="A9" s="3" t="inlineStr">
        <is>
          <t>Report run date: Friday, November 8, 2019</t>
        </is>
      </c>
      <c r="B9" s="3"/>
      <c r="C9" s="3"/>
      <c r="D9" s="3"/>
      <c r="E9" s="3"/>
      <c r="F9" s="3"/>
      <c r="G9" s="3"/>
      <c r="H9" s="3"/>
      <c r="I9" s="3"/>
    </row>
    <row spans="1:9" x14ac:dyDescent="0.3" outlineLevel="0" r="10">
      <c r="A10" s="3" t="inlineStr">
        <is>
          <t>Data set: CM201911                                                         Department of Developmental Services</t>
        </is>
      </c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Page 1 - Active Pop</vt:lpstr>
      <vt:lpstr>Page 2 - ES</vt:lpstr>
      <vt:lpstr>data</vt:lpstr>
      <vt:lpstr>header and footers</vt:lpstr>
      <vt:lpstr>Caseload</vt:lpstr>
      <vt:lpstr>ES</vt:lpstr>
      <vt:lpstr>Footnote</vt:lpstr>
      <vt:lpstr>Header</vt:lpstr>
      <vt:lpstr>'Page 1 - Active Pop'!Print_Area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California Department of Developmental Services</dc:creator>
  <cp:keywords>Consumer Caseload Report</cp:keywords>
  <cp:lastModifiedBy>Administrator</cp:lastModifiedBy>
  <cp:lastPrinted>2018-04-30T17:44:41Z</cp:lastPrinted>
  <dcterms:created xsi:type="dcterms:W3CDTF">2014-10-13T18:07:12Z</dcterms:created>
  <dcterms:modified xsi:type="dcterms:W3CDTF">2019-11-08T17:20:24Z</dcterms:modified>
</cp:coreProperties>
</file>