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trlProps/ctrlProp3.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codeName="{B6124F1A-AFFB-F854-7757-9A1D4C6FC43C}"/>
  <workbookPr codeName="ThisWorkbook" defaultThemeVersion="124226"/>
  <mc:AlternateContent xmlns:mc="http://schemas.openxmlformats.org/markup-compatibility/2006">
    <mc:Choice Requires="x15">
      <x15ac:absPath xmlns:x15ac="http://schemas.microsoft.com/office/spreadsheetml/2010/11/ac" url="G:\PROSVC2\RATES\MINIMUM WAGE\Minimum Wage 2023\MW 2023 Worksheets\protected versions\"/>
    </mc:Choice>
  </mc:AlternateContent>
  <xr:revisionPtr revIDLastSave="0" documentId="13_ncr:1_{079AD023-6154-49FD-B7D2-7CC64A71D621}" xr6:coauthVersionLast="47" xr6:coauthVersionMax="47" xr10:uidLastSave="{00000000-0000-0000-0000-000000000000}"/>
  <bookViews>
    <workbookView xWindow="-120" yWindow="-120" windowWidth="29040" windowHeight="17640" tabRatio="787" xr2:uid="{00000000-000D-0000-FFFF-FFFF00000000}"/>
  </bookViews>
  <sheets>
    <sheet name="Vendor Worksheet Instructions" sheetId="5" r:id="rId1"/>
    <sheet name="Vendor Worksheet" sheetId="10" r:id="rId2"/>
    <sheet name="Certification Instructions" sheetId="16" r:id="rId3"/>
    <sheet name="Vendor Summary &amp; Certification" sheetId="15" r:id="rId4"/>
  </sheets>
  <externalReferences>
    <externalReference r:id="rId5"/>
  </externalReferences>
  <definedNames>
    <definedName name="Daily" localSheetId="2">'[1]Vendor Worksheet'!$H$21</definedName>
    <definedName name="Daily">'Vendor Worksheet'!$H$23</definedName>
    <definedName name="_xlnm.Print_Area" localSheetId="1">'Vendor Worksheet'!$A$1:$N$88</definedName>
    <definedName name="_xlnm.Print_Area" localSheetId="0">'Vendor Worksheet Instructions'!$A$1:$J$78</definedName>
    <definedName name="SUBMIT" localSheetId="1">#REF!</definedName>
    <definedName name="SUBMI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9" i="10" l="1"/>
  <c r="H78" i="10"/>
  <c r="H77"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40" i="10"/>
  <c r="C9" i="15"/>
  <c r="C8" i="15"/>
  <c r="C7" i="15"/>
  <c r="C6" i="15"/>
  <c r="H87" i="10" l="1"/>
  <c r="C32" i="15"/>
  <c r="C29" i="15"/>
  <c r="F70" i="10" l="1"/>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H63" i="10" l="1"/>
  <c r="G63" i="10"/>
  <c r="H65" i="10"/>
  <c r="G65" i="10"/>
  <c r="H47" i="10"/>
  <c r="G47" i="10"/>
  <c r="H56" i="10"/>
  <c r="G56" i="10"/>
  <c r="H42" i="10"/>
  <c r="G42" i="10"/>
  <c r="H66" i="10"/>
  <c r="G66" i="10"/>
  <c r="H59" i="10"/>
  <c r="G59" i="10"/>
  <c r="H67" i="10"/>
  <c r="G67" i="10"/>
  <c r="H41" i="10"/>
  <c r="G41" i="10"/>
  <c r="H50" i="10"/>
  <c r="G50" i="10"/>
  <c r="H68" i="10"/>
  <c r="G68" i="10"/>
  <c r="H48" i="10"/>
  <c r="G48" i="10"/>
  <c r="H49" i="10"/>
  <c r="G49" i="10"/>
  <c r="H43" i="10"/>
  <c r="G43" i="10"/>
  <c r="H45" i="10"/>
  <c r="G45" i="10"/>
  <c r="H53" i="10"/>
  <c r="G53" i="10"/>
  <c r="H61" i="10"/>
  <c r="G61" i="10"/>
  <c r="H69" i="10"/>
  <c r="G69" i="10"/>
  <c r="H55" i="10"/>
  <c r="G55" i="10"/>
  <c r="H64" i="10"/>
  <c r="G64" i="10"/>
  <c r="H57" i="10"/>
  <c r="G57" i="10"/>
  <c r="H58" i="10"/>
  <c r="G58" i="10"/>
  <c r="H51" i="10"/>
  <c r="G51" i="10"/>
  <c r="H44" i="10"/>
  <c r="G44" i="10"/>
  <c r="H52" i="10"/>
  <c r="G52" i="10"/>
  <c r="H60" i="10"/>
  <c r="G60" i="10"/>
  <c r="H46" i="10"/>
  <c r="G46" i="10"/>
  <c r="H54" i="10"/>
  <c r="G54" i="10"/>
  <c r="H62" i="10"/>
  <c r="G62" i="10"/>
  <c r="H70" i="10"/>
  <c r="G70" i="10"/>
  <c r="G40" i="10"/>
  <c r="H40" i="10"/>
  <c r="K66" i="10" l="1"/>
  <c r="M66" i="10" s="1"/>
  <c r="K62" i="10"/>
  <c r="M62" i="10" s="1"/>
  <c r="K52" i="10"/>
  <c r="M52" i="10" s="1"/>
  <c r="K57" i="10"/>
  <c r="M57" i="10" s="1"/>
  <c r="K61" i="10"/>
  <c r="M61" i="10" s="1"/>
  <c r="K49" i="10"/>
  <c r="M49" i="10" s="1"/>
  <c r="K63" i="10"/>
  <c r="M63" i="10" s="1"/>
  <c r="K41" i="10"/>
  <c r="M41" i="10" s="1"/>
  <c r="K42" i="10"/>
  <c r="M42" i="10" s="1"/>
  <c r="K55" i="10"/>
  <c r="M55" i="10" s="1"/>
  <c r="K54" i="10"/>
  <c r="M54" i="10" s="1"/>
  <c r="K44" i="10"/>
  <c r="M44" i="10" s="1"/>
  <c r="K64" i="10"/>
  <c r="M64" i="10" s="1"/>
  <c r="K53" i="10"/>
  <c r="M53" i="10" s="1"/>
  <c r="K48" i="10"/>
  <c r="M48" i="10" s="1"/>
  <c r="K67" i="10"/>
  <c r="M67" i="10" s="1"/>
  <c r="K56" i="10"/>
  <c r="M56" i="10" s="1"/>
  <c r="K70" i="10"/>
  <c r="M70" i="10" s="1"/>
  <c r="K60" i="10"/>
  <c r="M60" i="10" s="1"/>
  <c r="K58" i="10"/>
  <c r="M58" i="10" s="1"/>
  <c r="K69" i="10"/>
  <c r="M69" i="10" s="1"/>
  <c r="K43" i="10"/>
  <c r="M43" i="10" s="1"/>
  <c r="K50" i="10"/>
  <c r="M50" i="10" s="1"/>
  <c r="K65" i="10"/>
  <c r="M65" i="10" s="1"/>
  <c r="K40" i="10"/>
  <c r="M40" i="10" s="1"/>
  <c r="K51" i="10"/>
  <c r="M51" i="10" s="1"/>
  <c r="K59" i="10"/>
  <c r="M59" i="10" s="1"/>
  <c r="K47" i="10"/>
  <c r="M47" i="10" s="1"/>
  <c r="K46" i="10"/>
  <c r="M46" i="10" s="1"/>
  <c r="K45" i="10"/>
  <c r="M45" i="10" s="1"/>
  <c r="K68" i="10"/>
  <c r="M68" i="10" s="1"/>
  <c r="K71" i="10" l="1"/>
  <c r="C16" i="10"/>
  <c r="C12" i="10" l="1"/>
  <c r="E16" i="10" l="1"/>
  <c r="E12" i="10"/>
  <c r="C20" i="10" l="1"/>
  <c r="E20" i="10" l="1"/>
  <c r="A49" i="10" l="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L71" i="10" l="1"/>
  <c r="M71" i="10" l="1"/>
  <c r="C24" i="10" s="1"/>
  <c r="C25" i="10" l="1"/>
  <c r="C31" i="15" s="1"/>
  <c r="C30" i="15"/>
</calcChain>
</file>

<file path=xl/sharedStrings.xml><?xml version="1.0" encoding="utf-8"?>
<sst xmlns="http://schemas.openxmlformats.org/spreadsheetml/2006/main" count="264" uniqueCount="208">
  <si>
    <t>Current Rate:</t>
  </si>
  <si>
    <t>Vendor Number:</t>
  </si>
  <si>
    <t>Unit Type:</t>
  </si>
  <si>
    <t>Proposed New Rate:</t>
  </si>
  <si>
    <t>Proposed Rate Change:</t>
  </si>
  <si>
    <t>Service Code:</t>
  </si>
  <si>
    <t>PROGRAM INFORMATION</t>
  </si>
  <si>
    <t>Service Address:</t>
  </si>
  <si>
    <t>Mailing Address:</t>
  </si>
  <si>
    <t>(if different than service address)</t>
  </si>
  <si>
    <t>CONTACT INFORMATION</t>
  </si>
  <si>
    <t>Individual Responsible for Completing Worksheet:</t>
  </si>
  <si>
    <t>Contact Name:</t>
  </si>
  <si>
    <t>Contact Phone Number:</t>
  </si>
  <si>
    <t>Email Address:</t>
  </si>
  <si>
    <t>Executive Director/Owner:</t>
  </si>
  <si>
    <t>SECTION A:  PROGRAM INFORMATION</t>
  </si>
  <si>
    <t>SECTION B:  EMPLOYEE WAGE INFORMATION</t>
  </si>
  <si>
    <t>Service Provider Name:</t>
  </si>
  <si>
    <t>Wage information will calculate automatically here.</t>
  </si>
  <si>
    <t>Please enter the requested Contact Information for the individual responsible for completing this workbook.  This information will include Contact Name, Contact Phone Number, Email Address, and Executive Director/Owner.</t>
  </si>
  <si>
    <t xml:space="preserve"> </t>
  </si>
  <si>
    <t>EMAIL ADDRESS:</t>
  </si>
  <si>
    <t>MAILING ADDRESS:</t>
  </si>
  <si>
    <t>Please enter the Service Provider Name.</t>
  </si>
  <si>
    <t>Please enter the three-digit Service Code.</t>
  </si>
  <si>
    <t>Select the Vendoring Regional Center from the drop-down list.</t>
  </si>
  <si>
    <t>Column A</t>
  </si>
  <si>
    <t>Column B</t>
  </si>
  <si>
    <t>Column H</t>
  </si>
  <si>
    <t>These instructions are for the Vendor Summary &amp; Certification.   After you read these instructions, please go to the “Vendor Summary &amp; Certification” tab.  Please review the Program Information and enter the service address associated with the information submitted on this workbook.  If your program has a different mailing address than the service address, please enter this information.</t>
  </si>
  <si>
    <t xml:space="preserve">Please review the current rate, proposed rate change, and the proposed new rate, which are calculated based on the information you have entered on the worksheet.  If there is an error message in the rate information, go back and review the information in the worksheet. </t>
  </si>
  <si>
    <t>Row 1</t>
  </si>
  <si>
    <t>Row 2</t>
  </si>
  <si>
    <t>Row 3</t>
  </si>
  <si>
    <t>Row 4</t>
  </si>
  <si>
    <t>Row 6</t>
  </si>
  <si>
    <t>Service Provider Name</t>
  </si>
  <si>
    <t>Vendor Number</t>
  </si>
  <si>
    <t>Service Code</t>
  </si>
  <si>
    <t>Staffing Ratio</t>
  </si>
  <si>
    <t>Select Vendoring Regional Center from Drop Down Menu</t>
  </si>
  <si>
    <t>Select User Regional Centers</t>
  </si>
  <si>
    <t>A</t>
  </si>
  <si>
    <t>B</t>
  </si>
  <si>
    <t>C</t>
  </si>
  <si>
    <t>D</t>
  </si>
  <si>
    <t>F</t>
  </si>
  <si>
    <t>G</t>
  </si>
  <si>
    <t>H</t>
  </si>
  <si>
    <t>I</t>
  </si>
  <si>
    <t>Employer Social Security Tax @ 6.2%</t>
  </si>
  <si>
    <t>Employer Medicare Tax @1.45%</t>
  </si>
  <si>
    <t>(Please See Instructions for Listing Employees Receiving more than One Wage)</t>
  </si>
  <si>
    <t>Hourly</t>
  </si>
  <si>
    <t>Totals</t>
  </si>
  <si>
    <t>Select Regional Center from Drop Down Menu:</t>
  </si>
  <si>
    <t>Select Regional Center:</t>
  </si>
  <si>
    <t>Please enter the Staffing Ratio.</t>
  </si>
  <si>
    <t>Column I</t>
  </si>
  <si>
    <t>Column J</t>
  </si>
  <si>
    <t>Daily</t>
  </si>
  <si>
    <t>ACRC</t>
  </si>
  <si>
    <t>CVRC</t>
  </si>
  <si>
    <t>ELARC</t>
  </si>
  <si>
    <t>FDLRC</t>
  </si>
  <si>
    <t>FNRC</t>
  </si>
  <si>
    <t>GGRC</t>
  </si>
  <si>
    <t>HRC</t>
  </si>
  <si>
    <t>IRC</t>
  </si>
  <si>
    <t>KRC</t>
  </si>
  <si>
    <t>NBRC</t>
  </si>
  <si>
    <t>NLACRC</t>
  </si>
  <si>
    <t>RCEB</t>
  </si>
  <si>
    <t>RCOC</t>
  </si>
  <si>
    <t>RCRC</t>
  </si>
  <si>
    <t>SARC</t>
  </si>
  <si>
    <t>SCLARC</t>
  </si>
  <si>
    <t>SDRC</t>
  </si>
  <si>
    <t>SGPRC</t>
  </si>
  <si>
    <t>TCRC</t>
  </si>
  <si>
    <t>VMRC</t>
  </si>
  <si>
    <t>WRC</t>
  </si>
  <si>
    <t>Before submitting, please save your workbook using the vendor number in the title of the file.  Failure to do so results in the submission of an empty workbook.</t>
  </si>
  <si>
    <t>Please enter the current Hourly Wage paid to the employee(s) reported during the Review Period.</t>
  </si>
  <si>
    <t>Please enter the Workers' Compensation Insurance Employer Rate as a percentage.</t>
  </si>
  <si>
    <t>Name or Initials of Staff Employee(s)</t>
  </si>
  <si>
    <t>Position Title</t>
  </si>
  <si>
    <t>Select User Regional Centers from Drop Down Menu</t>
  </si>
  <si>
    <t>Workers Compensation as a %</t>
  </si>
  <si>
    <t>Please enter the Position Title of the Employee.</t>
  </si>
  <si>
    <t>Column C</t>
  </si>
  <si>
    <t xml:space="preserve">E </t>
  </si>
  <si>
    <t>L</t>
  </si>
  <si>
    <t>Column K</t>
  </si>
  <si>
    <t>Column L</t>
  </si>
  <si>
    <t>Row</t>
  </si>
  <si>
    <t>#</t>
  </si>
  <si>
    <t>Select the User Regional Center(s), if applicable, from the drop-down list.  If you need to list additional user regional centers, please add rows by clicking as instructed on the designated button.</t>
  </si>
  <si>
    <t xml:space="preserve">Select Unit Type: </t>
  </si>
  <si>
    <t>Monthly</t>
  </si>
  <si>
    <t>Other</t>
  </si>
  <si>
    <t>New Hourly Wage</t>
  </si>
  <si>
    <t>Hourly Wage Change</t>
  </si>
  <si>
    <t>J</t>
  </si>
  <si>
    <t>K</t>
  </si>
  <si>
    <t>Wage Adjustment plus Mandated Payroll Costs</t>
  </si>
  <si>
    <t>Cost of Rate Adjustment 
(3 Month Period)</t>
  </si>
  <si>
    <t>Total Cost of the Minimum Wage Adjustment for the Review Period:</t>
  </si>
  <si>
    <t>Columns D - G</t>
  </si>
  <si>
    <t>Unemploy. Insurance 
as a %</t>
  </si>
  <si>
    <t>Row 10</t>
  </si>
  <si>
    <r>
      <t xml:space="preserve">(You will </t>
    </r>
    <r>
      <rPr>
        <b/>
        <sz val="11"/>
        <color theme="1"/>
        <rFont val="Calibri"/>
        <family val="2"/>
        <scheme val="minor"/>
      </rPr>
      <t>ONLY</t>
    </r>
    <r>
      <rPr>
        <sz val="11"/>
        <color theme="1"/>
        <rFont val="Calibri"/>
        <family val="2"/>
        <scheme val="minor"/>
      </rPr>
      <t xml:space="preserve"> be able to fill-in and select from the shaded fields on this worksheet)</t>
    </r>
  </si>
  <si>
    <t>Please enter the name or initials of the employed staff who were paid during the review period, followed by their position title.  For any employee/position who received two or more different hourly wages during the review period being reported, please list only the most current wage paid with the requested information in columns B through I.  If additional rows are needed, please click on the designated button.  PLEASE NOTE:  Only employees of the vendor number and service code listed above in Rows 2 and 3 above are to be listed in Section B: Employee Wage Information.</t>
  </si>
  <si>
    <t>Number of Units of Services Billed to all Regional Centers for the Review Period:</t>
  </si>
  <si>
    <t>Total Number of Units of Services Billed to all Regional Centers during the 3 month period will calculate automatically here.</t>
  </si>
  <si>
    <t>The cost of the rate adjustment will calculate automatically here.</t>
  </si>
  <si>
    <t>Current Hourly Wage</t>
  </si>
  <si>
    <t>Please enter the Vendor Number.</t>
  </si>
  <si>
    <t>OR</t>
  </si>
  <si>
    <t>25 or less</t>
  </si>
  <si>
    <t>26 or more</t>
  </si>
  <si>
    <t xml:space="preserve">SUMMARY &amp; CERTIFICATION SHEET </t>
  </si>
  <si>
    <t>Number of Employees:</t>
  </si>
  <si>
    <t xml:space="preserve">WORKSHEET INSTRUCTIONS </t>
  </si>
  <si>
    <r>
      <t xml:space="preserve">Select 25 or Less </t>
    </r>
    <r>
      <rPr>
        <b/>
        <sz val="11"/>
        <rFont val="Calibri"/>
        <family val="2"/>
        <scheme val="minor"/>
      </rPr>
      <t xml:space="preserve">OR </t>
    </r>
    <r>
      <rPr>
        <sz val="11"/>
        <rFont val="Calibri"/>
        <family val="2"/>
        <scheme val="minor"/>
      </rPr>
      <t>26 or More Employees from Drop Down:</t>
    </r>
  </si>
  <si>
    <t xml:space="preserve">Please enter your Total Unemployment Insurance contribution rate as a percentage, including the net Federal and State rates, and the Employment Training Tax.  (Refer to your Form DE-2088 that you receive from the State of California Employment Development Department (EDD) for your contribution rates for Unemployment Insurance and Employment Training Tax.) </t>
  </si>
  <si>
    <r>
      <rPr>
        <b/>
        <sz val="11"/>
        <rFont val="Calibri"/>
        <family val="2"/>
        <scheme val="minor"/>
      </rPr>
      <t>DO NOT</t>
    </r>
    <r>
      <rPr>
        <sz val="11"/>
        <rFont val="Calibri"/>
        <family val="2"/>
        <scheme val="minor"/>
      </rPr>
      <t xml:space="preserve"> include staff who are providing these services that are funded by another source, such as through a contract with a school district.  Also, </t>
    </r>
    <r>
      <rPr>
        <b/>
        <sz val="11"/>
        <rFont val="Calibri"/>
        <family val="2"/>
        <scheme val="minor"/>
      </rPr>
      <t>DO NOT</t>
    </r>
    <r>
      <rPr>
        <sz val="11"/>
        <rFont val="Calibri"/>
        <family val="2"/>
        <scheme val="minor"/>
      </rPr>
      <t xml:space="preserve"> include wages paid to consumers while receiving these services or any worker who is paid through other sources such as contract funding. Additionally, </t>
    </r>
    <r>
      <rPr>
        <b/>
        <sz val="11"/>
        <rFont val="Calibri"/>
        <family val="2"/>
        <scheme val="minor"/>
      </rPr>
      <t xml:space="preserve">DO NOT </t>
    </r>
    <r>
      <rPr>
        <sz val="11"/>
        <rFont val="Calibri"/>
        <family val="2"/>
        <scheme val="minor"/>
      </rPr>
      <t xml:space="preserve">include supplemental staff hours that are spent with non-mobile consumers, these hours are reimbursed through the supplemental rate. </t>
    </r>
  </si>
  <si>
    <t>Yes</t>
  </si>
  <si>
    <t>No</t>
  </si>
  <si>
    <t>Please enter the actual Total Hours Worked or Paid During the Review Period by each of the reported employee(s).</t>
  </si>
  <si>
    <t>Hours Worked/Paid During 
3 Month Review Period</t>
  </si>
  <si>
    <t xml:space="preserve"> New Traditional Rate:</t>
  </si>
  <si>
    <t>Cost Allocation:</t>
  </si>
  <si>
    <t>Total:</t>
  </si>
  <si>
    <t xml:space="preserve">Consumers Served Month 1 </t>
  </si>
  <si>
    <t>Consumers Served Month 2</t>
  </si>
  <si>
    <t>Consumers Served Month 3</t>
  </si>
  <si>
    <t>8A</t>
  </si>
  <si>
    <t>8B</t>
  </si>
  <si>
    <t>8C</t>
  </si>
  <si>
    <t>Row 8 (A through C)</t>
  </si>
  <si>
    <t>If less than a 3 month period, Section A Row 4,  Department Staff will adjust the calculation as needed.</t>
  </si>
  <si>
    <r>
      <t xml:space="preserve">These instructions are for the Vendor Worksheet.  After you read these instructions, please go to the “Vendor Worksheet” tab to begin.  You will </t>
    </r>
    <r>
      <rPr>
        <b/>
        <sz val="11"/>
        <rFont val="Calibri"/>
        <family val="2"/>
        <scheme val="minor"/>
      </rPr>
      <t>ONLY</t>
    </r>
    <r>
      <rPr>
        <sz val="11"/>
        <rFont val="Calibri"/>
        <family val="2"/>
        <scheme val="minor"/>
      </rPr>
      <t xml:space="preserve"> be able to fill-in and select from the shaded fields on this worksheet.  The information you submit on this worksheet will be reviewed by the Department of Developmental Services (Department).  If additional information is needed, the Department will contact you.  After the review, the Department will respond to your request accordingly.</t>
    </r>
  </si>
  <si>
    <t xml:space="preserve"> Rate Adjustment:</t>
  </si>
  <si>
    <t>Row 5</t>
  </si>
  <si>
    <r>
      <t>We ask that you save this workbook using your vendor number and service code in the title of the file name.  For example, "H12345 510.xlsm", then email the workbook to the Department at "</t>
    </r>
    <r>
      <rPr>
        <b/>
        <sz val="11"/>
        <rFont val="Calibri"/>
        <family val="2"/>
        <scheme val="minor"/>
      </rPr>
      <t>rateadjustrequest@dds.ca.gov</t>
    </r>
    <r>
      <rPr>
        <sz val="11"/>
        <rFont val="Calibri"/>
        <family val="2"/>
        <scheme val="minor"/>
      </rPr>
      <t>” by hitting the “SUBMIT” button on the bottom of the Vendor Summary &amp; Certification worksheet.  If the workbook is not saved prior to hitting submit, the worksheet will be transmitted as a blank.  Please contact the Department if you do not receive a confirmation email after submitting the workbook.  Also, if your email is NOT Outlook, the "SUBMIT" button will not work.  If this applies to you, please save your workbook and send as an attachment to rateadjustrequest@dds.ca.gov using your email.  Please ensure you submit a copy to the vendoring regional center and to keep copies for your records.</t>
    </r>
  </si>
  <si>
    <r>
      <t xml:space="preserve">You must retain </t>
    </r>
    <r>
      <rPr>
        <b/>
        <sz val="11"/>
        <rFont val="Calibri"/>
        <family val="2"/>
        <scheme val="minor"/>
      </rPr>
      <t>ALL</t>
    </r>
    <r>
      <rPr>
        <sz val="11"/>
        <rFont val="Calibri"/>
        <family val="2"/>
        <scheme val="minor"/>
      </rPr>
      <t xml:space="preserve"> backup documentation which supports the information being submitted in this workbook.  The backup information for the information provided on this workbook is subject to all record keeping and audit processes, procedures, and guidelines under the Lanterman Act and Title 17, CCR.  </t>
    </r>
  </si>
  <si>
    <t>rateadjustrequest@dds.ca.gov</t>
  </si>
  <si>
    <t>California Department of Developmental Services</t>
  </si>
  <si>
    <t>Rates and Fiscal Support Section</t>
  </si>
  <si>
    <t>Attention:  Ann Stigelmayer, Assistant Chief</t>
  </si>
  <si>
    <t>P.O. Box 944202</t>
  </si>
  <si>
    <t>Sacramento, CA  94244-2020</t>
  </si>
  <si>
    <t>(916) 654-2300</t>
  </si>
  <si>
    <t>I AGREE</t>
  </si>
  <si>
    <r>
      <t xml:space="preserve">Before clicking submit, please read the certification instructions page and save your workbook using your vendor number. If the workbook is not saved prior to hitting submit, the worksheet will be transmitted as a blank. Please contact the Department if you do not receive a confirmation email after submitting the workbook.  Also, if your email is NOT Outlook, the "SUBMIT" button will not work. If this applies to you, please save your workbook and send as an attachment to </t>
    </r>
    <r>
      <rPr>
        <b/>
        <u/>
        <sz val="12"/>
        <color rgb="FFFF0000"/>
        <rFont val="Calibri"/>
        <family val="2"/>
        <scheme val="minor"/>
      </rPr>
      <t>rateadjustrequest@dds.ca.gov</t>
    </r>
    <r>
      <rPr>
        <b/>
        <sz val="12"/>
        <color rgb="FFFF0000"/>
        <rFont val="Calibri"/>
        <family val="2"/>
        <scheme val="minor"/>
      </rPr>
      <t xml:space="preserve"> using your email. </t>
    </r>
  </si>
  <si>
    <t>Please keep a copy for your records and submit a copy to the vendoring regional center.</t>
  </si>
  <si>
    <t>Enter Total No. of Traditional Service Units for Review Period</t>
  </si>
  <si>
    <t>9A</t>
  </si>
  <si>
    <t>9B</t>
  </si>
  <si>
    <t>9C</t>
  </si>
  <si>
    <t>Row 7</t>
  </si>
  <si>
    <t>Row 9 (A through C)</t>
  </si>
  <si>
    <t>Please enter the number of enrolled consumers who received services using the Traditional Services rate during the selected three month period.</t>
  </si>
  <si>
    <t xml:space="preserve">If applicable, please enter the number of enrolled consumers who received services using the Alternative Services rate during the selected three month period. </t>
  </si>
  <si>
    <t>SECTIONS C:  RATE ADJUSTMENT CALCULATION (Tradtional Services Rate)</t>
  </si>
  <si>
    <t xml:space="preserve">Total wages, payroll taxes, workers' compensation, and other mandated employer costs applicable to the Traditional Services rate will calculate automatically here. </t>
  </si>
  <si>
    <r>
      <t xml:space="preserve">Please select the individual regional center(s) billed in the Review Period and enter the total units billed </t>
    </r>
    <r>
      <rPr>
        <b/>
        <sz val="11"/>
        <rFont val="Calibri"/>
        <family val="2"/>
        <scheme val="minor"/>
      </rPr>
      <t>(USING THE TRADITIONAL SERVICES RATE)</t>
    </r>
    <r>
      <rPr>
        <sz val="11"/>
        <rFont val="Calibri"/>
        <family val="2"/>
        <scheme val="minor"/>
      </rPr>
      <t xml:space="preserve"> in the Review Period for the selected regional center(s).  If you need to list additional regional centers, please click the designated button.</t>
    </r>
  </si>
  <si>
    <t>Were 100% of services provided using the Traditional Services rate?</t>
  </si>
  <si>
    <t>Avg. Number of Enrolled Consumers - Traditional Services</t>
  </si>
  <si>
    <t>Avg. Number of Enrolled Consumers - Alternative Services</t>
  </si>
  <si>
    <t>SECTION C:  RATE ADJUSTMENT CALCULATION (Traditional Services Rate)</t>
  </si>
  <si>
    <t>Traditional Services Rate</t>
  </si>
  <si>
    <t>100% Traditional Services or Traditional/Alternative Services Mix Workbook</t>
  </si>
  <si>
    <r>
      <t xml:space="preserve">Current </t>
    </r>
    <r>
      <rPr>
        <b/>
        <sz val="11"/>
        <rFont val="Calibri"/>
        <family val="2"/>
        <scheme val="minor"/>
      </rPr>
      <t xml:space="preserve">Traditional Services </t>
    </r>
    <r>
      <rPr>
        <b/>
        <sz val="11"/>
        <color theme="1"/>
        <rFont val="Calibri"/>
        <family val="2"/>
        <scheme val="minor"/>
      </rPr>
      <t>Rate:</t>
    </r>
  </si>
  <si>
    <t>SB 3 MINIMUM WAGE 2023 RATE ADJUSTMENT - COMMUNITY-BASED DAY and WORK ACTIVITY PROGRAMS</t>
  </si>
  <si>
    <t xml:space="preserve">By checking the box below, I certify that the information provided to the Department is specific to payroll costs necessary to meet the requirements of the minimum wage increase effective January 1, 2023.  I additionally certify to the best of my knowledge and belief the information submitted is true and correct, and subject to verification by all record keeping and audit processes, procedures, and guidelines under the Lanterman Act and Title 17 of the California Code of Regulations.  </t>
  </si>
  <si>
    <t xml:space="preserve">SB 3 MINIMUM WAGE 2023 RATE ADJUSTMENT - COMMUNITY-BASED DAY and WORK ACTIVITY PROGRAMS </t>
  </si>
  <si>
    <t>Please enter the dates for the beginning and end of a review period of 3 consecutive months from January through December 2022.  If you have been recently vendored and have less than 3 months of payroll and billing data, please enter the dates for an applicable review period of up to 3 months from January through December 2022.</t>
  </si>
  <si>
    <r>
      <t>Employers with 25 or less employees are required to pay the increased minimum wage of 15.50 per hour and Employers with 26 or more employees are required to pay the increased minimum wage of 15.50 per hour, both effective January 1, 2023.  Make selection to indicate that you employ either 25 or less employees or 26 or more employees in total, factoring in all locations and services.  However, only employees/hours worked delivering services under the vendor number/service code above can be included in this rate adjustment request.   Vendors that operate multiple services must submit separate rate adjustment requests for each service and must ensure there is</t>
    </r>
    <r>
      <rPr>
        <sz val="11"/>
        <color rgb="FFFF0000"/>
        <rFont val="Calibri"/>
        <family val="2"/>
        <scheme val="minor"/>
      </rPr>
      <t xml:space="preserve"> </t>
    </r>
    <r>
      <rPr>
        <sz val="11"/>
        <rFont val="Calibri"/>
        <family val="2"/>
        <scheme val="minor"/>
      </rPr>
      <t xml:space="preserve">no duplication of reported employment hours across different services.
</t>
    </r>
  </si>
  <si>
    <t>Effective January 1, 2023 - California Minimum Wage Increases to $15.50 per hour for Service Providers Employing 25 or less Employees AND $15.50 for Service Providers Employing 26 or more Employees</t>
  </si>
  <si>
    <t xml:space="preserve">Three month review period between January-December 2022: (Enter Beginning &amp; End) </t>
  </si>
  <si>
    <t>Current Alternative Services Rate:</t>
  </si>
  <si>
    <t>Conversion of Alternative Services Units to Traditonal Services Units</t>
  </si>
  <si>
    <t>Rate Change (Section C, Row 1: Total Cost of Minimum Wage Adjustment/Section C, Row 2 &amp; 3: Units of Service Billed to all Regional Centers)</t>
  </si>
  <si>
    <t>Row 16</t>
  </si>
  <si>
    <t>Row 17-20</t>
  </si>
  <si>
    <t>Row 12</t>
  </si>
  <si>
    <t xml:space="preserve">Row 11 </t>
  </si>
  <si>
    <t>Row 13</t>
  </si>
  <si>
    <t xml:space="preserve">Please enter the  Alternative Services rate (if applicable). If unsure of rate, please contact Department of Developmental Services. </t>
  </si>
  <si>
    <r>
      <t xml:space="preserve">Using the drop down select Yes or No if you provided 100% traditional services during the 3 month review period. If Yes is selected, the rows related to Alternative Services will be blocked as they are not applicable. </t>
    </r>
    <r>
      <rPr>
        <b/>
        <sz val="11"/>
        <rFont val="Calibri"/>
        <family val="2"/>
        <scheme val="minor"/>
      </rPr>
      <t xml:space="preserve">Please do not insert additional information in blocked out sections. </t>
    </r>
  </si>
  <si>
    <t>Consumer count information will automatically populate here.</t>
  </si>
  <si>
    <t>Rate Adjustment will automatically populate here.</t>
  </si>
  <si>
    <t>New Traditional Rate will automatically populate here.</t>
  </si>
  <si>
    <t>Row 14</t>
  </si>
  <si>
    <t>Row 15</t>
  </si>
  <si>
    <t>Conversion of Alternative Services Units to Traditonal Services Units will calculate automatically here.</t>
  </si>
  <si>
    <t>Rows 4 - 10</t>
  </si>
  <si>
    <t>Row 11</t>
  </si>
  <si>
    <t>The rate adjustment will calculate automatically here and populate Row 14 in Section A, Program Information.</t>
  </si>
  <si>
    <r>
      <t xml:space="preserve">Please review </t>
    </r>
    <r>
      <rPr>
        <b/>
        <sz val="11"/>
        <rFont val="Calibri"/>
        <family val="2"/>
        <scheme val="minor"/>
      </rPr>
      <t>ALL</t>
    </r>
    <r>
      <rPr>
        <sz val="11"/>
        <rFont val="Calibri"/>
        <family val="2"/>
        <scheme val="minor"/>
      </rPr>
      <t xml:space="preserve"> the information you have entered on the worksheet, and specifically rows 5 - 13 in Section A, and rows 11 in Section C.  These rows should have calculated rate information based on the data you have entered.  If there is an error message in these rows, you may need to re-enter the information in Sections B and C.</t>
    </r>
  </si>
  <si>
    <t>Please enter the Traditional rate as of January 1, 2022.  If unsure of rate, please contact Department of Developmental Services. If your program was vendored after January 1, 2022,  you can put your rate assigned at time of vendorization here.</t>
  </si>
  <si>
    <t xml:space="preserve">Please enter the current Traditional Services rate and select the Unit Type, either Daily or Hourly, from the drop-down list in Column "H" for the Traditional rate. If unsure of rate, please contact Department of Developmental Services. </t>
  </si>
  <si>
    <t>Traditional Rate as of January 1, 2022:</t>
  </si>
  <si>
    <t>SUMMARY &amp; CERTIFICATION INSTRUCTIONS</t>
  </si>
  <si>
    <r>
      <rPr>
        <b/>
        <sz val="11"/>
        <rFont val="Calibri"/>
        <family val="2"/>
        <scheme val="minor"/>
      </rPr>
      <t xml:space="preserve">PLEASE NOTE: </t>
    </r>
    <r>
      <rPr>
        <sz val="11"/>
        <rFont val="Calibri"/>
        <family val="2"/>
        <scheme val="minor"/>
      </rPr>
      <t xml:space="preserve"> By clicking the “I AGREE” checkbox near the bottom of the “Vendor Summary &amp; Certification” worksheet, you certify that the information provided to the Department is specific to payroll costs necessary to meet the requirements of the minimum wage increase effective January 1, 2022.  You additionally certify to the best of your knowledge and belief that the information submitted is true and correct, and subject to verification by all record keeping and audit processes, procedures, and guidelines under the Lanterman Act and Title 17 of the California Code of Regulations (CCR).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</si>
</sst>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4" formatCode="_(&quot;$&quot;* #,##0.00_);_(&quot;$&quot;* \(#,##0.00\);_(&quot;$&quot;* &quot;-&quot;??_);_(@_)"/>
    <numFmt numFmtId="43" formatCode="_(* #,##0.00_);_(* \(#,##0.00\);_(* &quot;-&quot;??_);_(@_)"/>
    <numFmt numFmtId="164" formatCode="&quot;$&quot;#,##0.00"/>
    <numFmt numFmtId="165" formatCode="#,##0.0"/>
    <numFmt numFmtId="166" formatCode="#,##0.0_);\(#,##0.0\)"/>
    <numFmt numFmtId="167" formatCode="0.0%"/>
    <numFmt numFmtId="168" formatCode="_(* #,##0_);_(* \(#,##0\);_(* &quot;-&quot;??_);_(@_)"/>
  </numFmts>
  <fonts count="16" x14ac:knownFonts="1">
    <font>
      <sz val="11"/>
      <color theme="1"/>
      <name val="Calibri"/>
      <family val="2"/>
      <scheme val="minor"/>
    </font>
    <font>
      <b/>
      <sz val="11"/>
      <color theme="1"/>
      <name val="Calibri"/>
      <family val="2"/>
      <scheme val="minor"/>
    </font>
    <font>
      <u/>
      <sz val="11"/>
      <color theme="10"/>
      <name val="Calibri"/>
      <family val="2"/>
      <scheme val="minor"/>
    </font>
    <font>
      <b/>
      <sz val="11"/>
      <color rgb="FFFF0000"/>
      <name val="Calibri"/>
      <family val="2"/>
      <scheme val="minor"/>
    </font>
    <font>
      <sz val="11"/>
      <color theme="1"/>
      <name val="Calibri"/>
      <family val="2"/>
      <scheme val="minor"/>
    </font>
    <font>
      <b/>
      <sz val="12"/>
      <color theme="1"/>
      <name val="Calibri"/>
      <family val="2"/>
      <scheme val="minor"/>
    </font>
    <font>
      <sz val="10"/>
      <name val="Arial"/>
      <family val="2"/>
    </font>
    <font>
      <sz val="11"/>
      <color rgb="FFFF0000"/>
      <name val="Calibri"/>
      <family val="2"/>
    </font>
    <font>
      <sz val="11"/>
      <color rgb="FFFF0000"/>
      <name val="Calibri"/>
      <family val="2"/>
      <scheme val="minor"/>
    </font>
    <font>
      <u/>
      <sz val="11"/>
      <color rgb="FFFF0000"/>
      <name val="Calibri"/>
      <family val="2"/>
    </font>
    <font>
      <sz val="11"/>
      <name val="Calibri"/>
      <family val="2"/>
      <scheme val="minor"/>
    </font>
    <font>
      <b/>
      <sz val="12"/>
      <name val="Calibri"/>
      <family val="2"/>
      <scheme val="minor"/>
    </font>
    <font>
      <b/>
      <sz val="11"/>
      <name val="Calibri"/>
      <family val="2"/>
      <scheme val="minor"/>
    </font>
    <font>
      <sz val="11"/>
      <color rgb="FF000000"/>
      <name val="Calibri"/>
      <family val="2"/>
    </font>
    <font>
      <b/>
      <sz val="12"/>
      <color rgb="FFFF0000"/>
      <name val="Calibri"/>
      <family val="2"/>
      <scheme val="minor"/>
    </font>
    <font>
      <b/>
      <u/>
      <sz val="12"/>
      <color rgb="FFFF000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6" tint="0.79998168889431442"/>
        <bgColor indexed="64"/>
      </patternFill>
    </fill>
    <fill>
      <patternFill patternType="solid">
        <fgColor theme="0"/>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right/>
      <top/>
      <bottom style="double">
        <color indexed="64"/>
      </bottom>
      <diagonal/>
    </border>
    <border>
      <left/>
      <right style="thin">
        <color auto="1"/>
      </right>
      <top/>
      <bottom style="double">
        <color auto="1"/>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xf numFmtId="0" fontId="4" fillId="0" borderId="0"/>
    <xf numFmtId="9" fontId="4"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cellStyleXfs>
  <cellXfs count="232">
    <xf numFmtId="0" fontId="0" fillId="0" borderId="0" xfId="0"/>
    <xf numFmtId="0" fontId="4" fillId="2" borderId="1" xfId="2" applyFill="1" applyBorder="1" applyProtection="1">
      <protection locked="0"/>
    </xf>
    <xf numFmtId="44" fontId="4" fillId="2" borderId="1" xfId="2" applyNumberFormat="1" applyFill="1" applyBorder="1" applyProtection="1">
      <protection locked="0"/>
    </xf>
    <xf numFmtId="166" fontId="1" fillId="0" borderId="10" xfId="2" applyNumberFormat="1" applyFont="1" applyFill="1" applyBorder="1" applyProtection="1"/>
    <xf numFmtId="0" fontId="1" fillId="2" borderId="10" xfId="2" applyFont="1" applyFill="1" applyBorder="1" applyProtection="1">
      <protection locked="0"/>
    </xf>
    <xf numFmtId="166" fontId="1" fillId="2" borderId="10" xfId="2" applyNumberFormat="1" applyFont="1" applyFill="1" applyBorder="1" applyProtection="1">
      <protection locked="0"/>
    </xf>
    <xf numFmtId="10" fontId="4" fillId="2" borderId="1" xfId="7" applyNumberFormat="1" applyFill="1" applyBorder="1" applyAlignment="1" applyProtection="1">
      <alignment horizontal="center"/>
      <protection locked="0"/>
    </xf>
    <xf numFmtId="44" fontId="4" fillId="3" borderId="1" xfId="2" applyNumberFormat="1" applyFill="1" applyBorder="1" applyProtection="1"/>
    <xf numFmtId="4" fontId="4" fillId="2" borderId="1" xfId="7" applyNumberFormat="1" applyFill="1" applyBorder="1" applyAlignment="1" applyProtection="1">
      <alignment horizontal="right"/>
      <protection locked="0"/>
    </xf>
    <xf numFmtId="44" fontId="1" fillId="3" borderId="18" xfId="3" applyNumberFormat="1" applyFont="1" applyFill="1" applyBorder="1" applyProtection="1"/>
    <xf numFmtId="10" fontId="0" fillId="2" borderId="1" xfId="7" applyNumberFormat="1" applyFont="1" applyFill="1" applyBorder="1" applyAlignment="1" applyProtection="1">
      <alignment horizontal="center"/>
      <protection locked="0"/>
    </xf>
    <xf numFmtId="0" fontId="4" fillId="0" borderId="0" xfId="2" applyProtection="1">
      <protection locked="0"/>
    </xf>
    <xf numFmtId="44" fontId="4" fillId="0" borderId="1" xfId="2" applyNumberFormat="1" applyFill="1" applyBorder="1" applyProtection="1"/>
    <xf numFmtId="44" fontId="1" fillId="0" borderId="10" xfId="2" applyNumberFormat="1" applyFont="1" applyBorder="1" applyAlignment="1" applyProtection="1">
      <alignment horizontal="right"/>
    </xf>
    <xf numFmtId="0" fontId="0" fillId="0" borderId="0" xfId="0" applyProtection="1"/>
    <xf numFmtId="0" fontId="5" fillId="0" borderId="0" xfId="2" applyFont="1" applyAlignment="1" applyProtection="1">
      <alignment horizontal="center"/>
    </xf>
    <xf numFmtId="0" fontId="5" fillId="0" borderId="0" xfId="2" applyFont="1" applyAlignment="1" applyProtection="1">
      <alignment horizontal="centerContinuous"/>
    </xf>
    <xf numFmtId="0" fontId="4" fillId="0" borderId="0" xfId="2" applyAlignment="1" applyProtection="1">
      <alignment horizontal="centerContinuous"/>
    </xf>
    <xf numFmtId="0" fontId="4" fillId="0" borderId="0" xfId="2" applyProtection="1"/>
    <xf numFmtId="0" fontId="1" fillId="0" borderId="0" xfId="2" applyFont="1" applyProtection="1"/>
    <xf numFmtId="0" fontId="4" fillId="0" borderId="1" xfId="2" applyBorder="1" applyAlignment="1" applyProtection="1">
      <alignment horizontal="center"/>
    </xf>
    <xf numFmtId="0" fontId="4" fillId="0" borderId="1" xfId="2" applyBorder="1" applyProtection="1"/>
    <xf numFmtId="0" fontId="0" fillId="0" borderId="1" xfId="2" applyFont="1" applyBorder="1" applyProtection="1"/>
    <xf numFmtId="0" fontId="0" fillId="0" borderId="0" xfId="2" applyFont="1" applyFill="1" applyBorder="1" applyProtection="1"/>
    <xf numFmtId="0" fontId="0" fillId="0" borderId="8" xfId="2" applyFont="1" applyBorder="1" applyAlignment="1" applyProtection="1">
      <alignment vertical="center" wrapText="1"/>
    </xf>
    <xf numFmtId="0" fontId="0" fillId="0" borderId="0" xfId="2" applyFont="1" applyBorder="1" applyAlignment="1" applyProtection="1">
      <alignment vertical="center" wrapText="1"/>
    </xf>
    <xf numFmtId="0" fontId="4" fillId="0" borderId="0" xfId="2" applyBorder="1" applyAlignment="1" applyProtection="1">
      <alignment vertical="center" wrapText="1"/>
    </xf>
    <xf numFmtId="0" fontId="0" fillId="0" borderId="0" xfId="2" applyFont="1" applyProtection="1"/>
    <xf numFmtId="0" fontId="4" fillId="0" borderId="0" xfId="2" applyFill="1" applyProtection="1"/>
    <xf numFmtId="0" fontId="1" fillId="0" borderId="9" xfId="2" applyFont="1" applyBorder="1" applyProtection="1"/>
    <xf numFmtId="0" fontId="1" fillId="0" borderId="17" xfId="2" applyFont="1" applyBorder="1" applyAlignment="1" applyProtection="1">
      <alignment horizontal="center"/>
    </xf>
    <xf numFmtId="0" fontId="0" fillId="0" borderId="1" xfId="2" applyFont="1" applyBorder="1" applyAlignment="1" applyProtection="1">
      <alignment horizontal="center" vertical="center"/>
    </xf>
    <xf numFmtId="0" fontId="1" fillId="0" borderId="1" xfId="2" applyFont="1" applyBorder="1" applyAlignment="1" applyProtection="1">
      <alignment horizontal="center"/>
    </xf>
    <xf numFmtId="0" fontId="1" fillId="0" borderId="7" xfId="2" applyFont="1" applyBorder="1" applyProtection="1"/>
    <xf numFmtId="0" fontId="1" fillId="0" borderId="8" xfId="2" applyFont="1" applyBorder="1" applyAlignment="1" applyProtection="1">
      <alignment horizontal="center"/>
    </xf>
    <xf numFmtId="0" fontId="1" fillId="0" borderId="0" xfId="2" applyFont="1" applyAlignment="1" applyProtection="1">
      <alignment horizontal="center"/>
    </xf>
    <xf numFmtId="0" fontId="1" fillId="0" borderId="7" xfId="2" applyFont="1" applyBorder="1" applyAlignment="1" applyProtection="1">
      <alignment horizontal="center"/>
    </xf>
    <xf numFmtId="0" fontId="1" fillId="0" borderId="10" xfId="2" quotePrefix="1" applyFont="1" applyBorder="1" applyAlignment="1" applyProtection="1">
      <alignment horizontal="center"/>
    </xf>
    <xf numFmtId="0" fontId="0" fillId="0" borderId="1" xfId="2" applyFont="1" applyBorder="1" applyAlignment="1" applyProtection="1">
      <alignment horizontal="center"/>
    </xf>
    <xf numFmtId="0" fontId="1" fillId="3" borderId="1" xfId="2" applyFont="1" applyFill="1" applyBorder="1" applyAlignment="1" applyProtection="1">
      <alignment horizontal="right"/>
    </xf>
    <xf numFmtId="39" fontId="4" fillId="3" borderId="1" xfId="2" applyNumberFormat="1" applyFill="1" applyBorder="1" applyProtection="1"/>
    <xf numFmtId="39" fontId="4" fillId="3" borderId="10" xfId="2" applyNumberFormat="1" applyFill="1" applyBorder="1" applyProtection="1"/>
    <xf numFmtId="39" fontId="1" fillId="3" borderId="19" xfId="2" applyNumberFormat="1" applyFont="1" applyFill="1" applyBorder="1" applyAlignment="1" applyProtection="1">
      <alignment horizontal="right"/>
    </xf>
    <xf numFmtId="165" fontId="1" fillId="3" borderId="18" xfId="3" applyNumberFormat="1" applyFont="1" applyFill="1" applyBorder="1" applyProtection="1"/>
    <xf numFmtId="0" fontId="1" fillId="0" borderId="0" xfId="2" applyFont="1" applyFill="1" applyBorder="1" applyAlignment="1" applyProtection="1">
      <alignment horizontal="right"/>
    </xf>
    <xf numFmtId="44" fontId="1" fillId="0" borderId="0" xfId="2" applyNumberFormat="1" applyFont="1" applyFill="1" applyBorder="1" applyProtection="1"/>
    <xf numFmtId="0" fontId="4" fillId="0" borderId="0" xfId="2" applyBorder="1" applyProtection="1"/>
    <xf numFmtId="0" fontId="1" fillId="0" borderId="0" xfId="2" applyFont="1" applyBorder="1" applyAlignment="1" applyProtection="1">
      <alignment horizontal="center"/>
    </xf>
    <xf numFmtId="44" fontId="4" fillId="0" borderId="0" xfId="2" applyNumberFormat="1" applyBorder="1" applyProtection="1"/>
    <xf numFmtId="0" fontId="1" fillId="0" borderId="11" xfId="2" applyFont="1" applyBorder="1" applyProtection="1"/>
    <xf numFmtId="44" fontId="1" fillId="0" borderId="11" xfId="2" applyNumberFormat="1" applyFont="1" applyBorder="1" applyProtection="1"/>
    <xf numFmtId="0" fontId="1" fillId="0" borderId="10" xfId="2" applyFont="1" applyBorder="1" applyAlignment="1" applyProtection="1">
      <alignment horizontal="center"/>
    </xf>
    <xf numFmtId="0" fontId="1" fillId="0" borderId="10" xfId="2" applyFont="1" applyBorder="1" applyAlignment="1" applyProtection="1">
      <alignment horizontal="right"/>
    </xf>
    <xf numFmtId="0" fontId="1" fillId="0" borderId="4" xfId="2" applyFont="1" applyBorder="1" applyAlignment="1" applyProtection="1">
      <alignment horizontal="center"/>
    </xf>
    <xf numFmtId="0" fontId="1" fillId="0" borderId="5" xfId="2" applyFont="1" applyBorder="1" applyAlignment="1" applyProtection="1">
      <alignment horizontal="center"/>
    </xf>
    <xf numFmtId="0" fontId="1" fillId="0" borderId="10" xfId="2" applyFont="1" applyFill="1" applyBorder="1" applyAlignment="1" applyProtection="1">
      <alignment horizontal="center"/>
    </xf>
    <xf numFmtId="0" fontId="1" fillId="0" borderId="10" xfId="2" applyFont="1" applyFill="1" applyBorder="1" applyAlignment="1" applyProtection="1">
      <alignment horizontal="left"/>
    </xf>
    <xf numFmtId="0" fontId="1" fillId="0" borderId="4" xfId="2" applyFont="1" applyFill="1" applyBorder="1" applyProtection="1"/>
    <xf numFmtId="0" fontId="1" fillId="0" borderId="5" xfId="2" applyFont="1" applyFill="1" applyBorder="1" applyProtection="1"/>
    <xf numFmtId="0" fontId="1" fillId="0" borderId="10" xfId="2" applyFont="1" applyFill="1" applyBorder="1" applyAlignment="1" applyProtection="1">
      <alignment horizontal="right"/>
    </xf>
    <xf numFmtId="0" fontId="4" fillId="0" borderId="4" xfId="2" applyFont="1" applyFill="1" applyBorder="1" applyAlignment="1" applyProtection="1">
      <alignment horizontal="right"/>
    </xf>
    <xf numFmtId="0" fontId="4" fillId="0" borderId="3" xfId="2" applyFont="1" applyFill="1" applyBorder="1" applyAlignment="1" applyProtection="1">
      <alignment horizontal="right"/>
    </xf>
    <xf numFmtId="0" fontId="1" fillId="0" borderId="13" xfId="2" applyFont="1" applyBorder="1" applyAlignment="1" applyProtection="1">
      <alignment horizontal="center"/>
    </xf>
    <xf numFmtId="0" fontId="1" fillId="0" borderId="13" xfId="2" applyFont="1" applyBorder="1" applyProtection="1"/>
    <xf numFmtId="0" fontId="1" fillId="0" borderId="14" xfId="2" applyFont="1" applyBorder="1" applyProtection="1"/>
    <xf numFmtId="0" fontId="1" fillId="0" borderId="15" xfId="2" applyFont="1" applyBorder="1" applyProtection="1"/>
    <xf numFmtId="0" fontId="1" fillId="0" borderId="16" xfId="2" applyFont="1" applyBorder="1" applyProtection="1"/>
    <xf numFmtId="0" fontId="4" fillId="0" borderId="8" xfId="2" applyBorder="1" applyAlignment="1" applyProtection="1">
      <alignment vertical="center" wrapText="1"/>
    </xf>
    <xf numFmtId="44" fontId="4" fillId="3" borderId="1" xfId="2" applyNumberFormat="1" applyFill="1" applyBorder="1" applyAlignment="1" applyProtection="1">
      <alignment horizontal="center" vertical="center"/>
    </xf>
    <xf numFmtId="0" fontId="4" fillId="2" borderId="1" xfId="2" applyFill="1" applyBorder="1" applyAlignment="1" applyProtection="1">
      <alignment horizontal="center"/>
      <protection locked="0"/>
    </xf>
    <xf numFmtId="0" fontId="0" fillId="0" borderId="0" xfId="0" applyProtection="1">
      <protection locked="0"/>
    </xf>
    <xf numFmtId="0" fontId="0" fillId="2" borderId="1" xfId="2" applyFont="1" applyFill="1" applyBorder="1" applyProtection="1">
      <protection locked="0"/>
    </xf>
    <xf numFmtId="44" fontId="0" fillId="2" borderId="1" xfId="2" applyNumberFormat="1" applyFont="1" applyFill="1" applyBorder="1" applyProtection="1">
      <protection locked="0"/>
    </xf>
    <xf numFmtId="0" fontId="4" fillId="0" borderId="0" xfId="2" applyFill="1" applyBorder="1" applyAlignment="1" applyProtection="1">
      <alignment horizontal="center"/>
      <protection locked="0"/>
    </xf>
    <xf numFmtId="0" fontId="4" fillId="0" borderId="0" xfId="2" applyFill="1" applyBorder="1" applyProtection="1">
      <protection locked="0"/>
    </xf>
    <xf numFmtId="0" fontId="4" fillId="0" borderId="0" xfId="2" applyFill="1" applyBorder="1" applyAlignment="1" applyProtection="1">
      <alignment vertical="top" wrapText="1"/>
      <protection locked="0"/>
    </xf>
    <xf numFmtId="0" fontId="1" fillId="0" borderId="0" xfId="2" applyFont="1" applyFill="1" applyBorder="1" applyAlignment="1" applyProtection="1">
      <alignment horizontal="center"/>
      <protection locked="0"/>
    </xf>
    <xf numFmtId="0" fontId="1" fillId="0" borderId="0" xfId="2" applyFont="1" applyFill="1" applyBorder="1" applyProtection="1">
      <protection locked="0"/>
    </xf>
    <xf numFmtId="37" fontId="1" fillId="0" borderId="2" xfId="2" applyNumberFormat="1" applyFont="1" applyFill="1" applyBorder="1" applyProtection="1">
      <protection locked="0"/>
    </xf>
    <xf numFmtId="44" fontId="1" fillId="0" borderId="2" xfId="2" applyNumberFormat="1" applyFont="1" applyFill="1" applyBorder="1" applyProtection="1">
      <protection locked="0"/>
    </xf>
    <xf numFmtId="44" fontId="1" fillId="0" borderId="0" xfId="2" applyNumberFormat="1" applyFont="1" applyFill="1" applyBorder="1" applyProtection="1">
      <protection locked="0"/>
    </xf>
    <xf numFmtId="37" fontId="1" fillId="0" borderId="0" xfId="2" applyNumberFormat="1" applyFont="1" applyFill="1" applyBorder="1" applyProtection="1">
      <protection locked="0"/>
    </xf>
    <xf numFmtId="39" fontId="1" fillId="0" borderId="0" xfId="2" applyNumberFormat="1" applyFont="1" applyFill="1" applyBorder="1" applyProtection="1">
      <protection locked="0"/>
    </xf>
    <xf numFmtId="0" fontId="4" fillId="0" borderId="1" xfId="2" applyFill="1" applyBorder="1" applyAlignment="1" applyProtection="1">
      <alignment horizontal="center"/>
    </xf>
    <xf numFmtId="0" fontId="1" fillId="2" borderId="10" xfId="2" applyFont="1" applyFill="1" applyBorder="1" applyProtection="1"/>
    <xf numFmtId="0" fontId="10" fillId="0" borderId="0" xfId="0" applyFont="1" applyProtection="1"/>
    <xf numFmtId="44" fontId="1" fillId="4" borderId="18" xfId="3" applyNumberFormat="1" applyFont="1" applyFill="1" applyBorder="1" applyProtection="1"/>
    <xf numFmtId="44" fontId="1" fillId="4" borderId="13" xfId="2" applyNumberFormat="1" applyFont="1" applyFill="1" applyBorder="1" applyProtection="1"/>
    <xf numFmtId="0" fontId="11" fillId="0" borderId="0" xfId="2" applyFont="1" applyAlignment="1" applyProtection="1">
      <alignment horizontal="left"/>
    </xf>
    <xf numFmtId="0" fontId="10" fillId="0" borderId="1" xfId="2" applyFont="1" applyBorder="1" applyProtection="1"/>
    <xf numFmtId="0" fontId="10" fillId="0" borderId="0" xfId="0" applyFont="1" applyAlignment="1" applyProtection="1">
      <alignment horizontal="left" vertical="top" wrapText="1"/>
    </xf>
    <xf numFmtId="0" fontId="10" fillId="0" borderId="0" xfId="0" applyFont="1" applyAlignment="1" applyProtection="1">
      <alignment vertical="top"/>
    </xf>
    <xf numFmtId="0" fontId="11" fillId="0" borderId="0" xfId="2" applyFont="1" applyAlignment="1" applyProtection="1">
      <alignment horizontal="center"/>
    </xf>
    <xf numFmtId="0" fontId="11" fillId="0" borderId="0" xfId="2" applyFont="1" applyAlignment="1" applyProtection="1">
      <alignment horizontal="centerContinuous"/>
    </xf>
    <xf numFmtId="0" fontId="10" fillId="0" borderId="0" xfId="2" applyFont="1" applyAlignment="1" applyProtection="1">
      <alignment horizontal="centerContinuous"/>
    </xf>
    <xf numFmtId="0" fontId="10" fillId="0" borderId="0" xfId="0" applyFont="1" applyAlignment="1" applyProtection="1">
      <alignment horizontal="centerContinuous"/>
    </xf>
    <xf numFmtId="0" fontId="10" fillId="0" borderId="0" xfId="0" applyFont="1" applyProtection="1">
      <protection locked="0"/>
    </xf>
    <xf numFmtId="0" fontId="10" fillId="0" borderId="0" xfId="0" applyFont="1" applyAlignment="1" applyProtection="1">
      <alignment horizontal="left"/>
    </xf>
    <xf numFmtId="0" fontId="10" fillId="0" borderId="0" xfId="0" applyFont="1" applyAlignment="1" applyProtection="1">
      <alignment vertical="top" wrapText="1"/>
    </xf>
    <xf numFmtId="0" fontId="10" fillId="0" borderId="0" xfId="0" applyFont="1" applyAlignment="1" applyProtection="1">
      <alignment horizontal="left" vertical="top"/>
    </xf>
    <xf numFmtId="0" fontId="10" fillId="0" borderId="0" xfId="0" applyFont="1" applyFill="1" applyAlignment="1" applyProtection="1">
      <alignment vertical="top"/>
    </xf>
    <xf numFmtId="0" fontId="10" fillId="0" borderId="0" xfId="0" applyFont="1" applyBorder="1" applyAlignment="1" applyProtection="1">
      <alignment vertical="top" wrapText="1"/>
    </xf>
    <xf numFmtId="44" fontId="4" fillId="0" borderId="0" xfId="2" applyNumberFormat="1" applyProtection="1"/>
    <xf numFmtId="44" fontId="4" fillId="0" borderId="1" xfId="2" applyNumberFormat="1" applyBorder="1"/>
    <xf numFmtId="0" fontId="10" fillId="0" borderId="0" xfId="0" applyFont="1" applyAlignment="1" applyProtection="1">
      <alignment vertical="top"/>
    </xf>
    <xf numFmtId="0" fontId="10" fillId="0" borderId="0" xfId="0" applyFont="1" applyFill="1" applyAlignment="1" applyProtection="1">
      <alignment horizontal="centerContinuous"/>
    </xf>
    <xf numFmtId="0" fontId="11" fillId="0" borderId="0" xfId="2" applyFont="1" applyFill="1" applyAlignment="1" applyProtection="1">
      <alignment horizontal="center"/>
    </xf>
    <xf numFmtId="0" fontId="11" fillId="0" borderId="0" xfId="2" applyFont="1" applyFill="1" applyAlignment="1" applyProtection="1">
      <alignment horizontal="left"/>
    </xf>
    <xf numFmtId="0" fontId="10" fillId="0" borderId="0" xfId="0" applyFont="1" applyAlignment="1" applyProtection="1">
      <alignment vertical="top"/>
    </xf>
    <xf numFmtId="0" fontId="1" fillId="0" borderId="1" xfId="2" applyFont="1" applyFill="1" applyBorder="1" applyProtection="1"/>
    <xf numFmtId="0" fontId="0" fillId="0" borderId="1" xfId="2" applyFont="1" applyFill="1" applyBorder="1" applyProtection="1"/>
    <xf numFmtId="0" fontId="0" fillId="0" borderId="1" xfId="2" applyFont="1" applyFill="1" applyBorder="1" applyAlignment="1" applyProtection="1">
      <alignment horizontal="center"/>
    </xf>
    <xf numFmtId="0" fontId="0" fillId="0" borderId="1" xfId="2" applyFont="1" applyFill="1" applyBorder="1" applyAlignment="1">
      <alignment wrapText="1"/>
    </xf>
    <xf numFmtId="0" fontId="4" fillId="0" borderId="0" xfId="2" applyFill="1" applyBorder="1" applyProtection="1"/>
    <xf numFmtId="0" fontId="0" fillId="0" borderId="0" xfId="2" applyFont="1" applyFill="1" applyBorder="1" applyAlignment="1" applyProtection="1">
      <alignment horizontal="center"/>
    </xf>
    <xf numFmtId="0" fontId="4" fillId="0" borderId="0" xfId="2" applyFill="1" applyBorder="1" applyAlignment="1" applyProtection="1">
      <alignment horizontal="center"/>
    </xf>
    <xf numFmtId="4" fontId="4" fillId="0" borderId="0" xfId="2" applyNumberFormat="1" applyFill="1" applyBorder="1" applyProtection="1"/>
    <xf numFmtId="167" fontId="4" fillId="0" borderId="0" xfId="2" applyNumberFormat="1" applyFill="1" applyBorder="1" applyProtection="1"/>
    <xf numFmtId="44" fontId="4" fillId="0" borderId="0" xfId="2" applyNumberFormat="1" applyFill="1" applyBorder="1" applyProtection="1"/>
    <xf numFmtId="43" fontId="4" fillId="0" borderId="0" xfId="2" applyNumberFormat="1" applyFill="1" applyBorder="1" applyProtection="1"/>
    <xf numFmtId="0" fontId="0" fillId="0" borderId="0" xfId="2" applyFont="1" applyFill="1" applyBorder="1" applyProtection="1">
      <protection locked="0"/>
    </xf>
    <xf numFmtId="0" fontId="1" fillId="0" borderId="11" xfId="2" applyFont="1" applyFill="1" applyBorder="1" applyProtection="1"/>
    <xf numFmtId="0" fontId="10" fillId="0" borderId="0" xfId="0" applyFont="1" applyFill="1" applyProtection="1"/>
    <xf numFmtId="0" fontId="10" fillId="0" borderId="0" xfId="0" applyFont="1" applyFill="1" applyBorder="1" applyAlignment="1" applyProtection="1">
      <alignment vertical="top"/>
    </xf>
    <xf numFmtId="0" fontId="10" fillId="0" borderId="0" xfId="0" applyFont="1" applyFill="1" applyProtection="1">
      <protection locked="0"/>
    </xf>
    <xf numFmtId="0" fontId="12" fillId="5" borderId="0" xfId="0" applyFont="1" applyFill="1" applyAlignment="1" applyProtection="1">
      <alignment vertical="top"/>
    </xf>
    <xf numFmtId="0" fontId="10" fillId="5" borderId="0" xfId="0" applyFont="1" applyFill="1" applyProtection="1"/>
    <xf numFmtId="0" fontId="10" fillId="5" borderId="0" xfId="0" applyFont="1" applyFill="1" applyAlignment="1" applyProtection="1">
      <alignment vertical="top"/>
    </xf>
    <xf numFmtId="0" fontId="0" fillId="2" borderId="4" xfId="0" applyFont="1" applyFill="1" applyBorder="1" applyAlignment="1" applyProtection="1">
      <alignment horizontal="center"/>
      <protection locked="0"/>
    </xf>
    <xf numFmtId="0" fontId="0" fillId="0" borderId="0" xfId="2" applyFont="1" applyProtection="1">
      <protection locked="0"/>
    </xf>
    <xf numFmtId="0" fontId="10" fillId="0" borderId="0" xfId="0" applyFont="1" applyFill="1" applyAlignment="1" applyProtection="1">
      <alignment horizontal="left" vertical="top" wrapText="1"/>
    </xf>
    <xf numFmtId="0" fontId="12" fillId="0" borderId="0" xfId="0" applyFont="1" applyAlignment="1">
      <alignment horizontal="centerContinuous"/>
    </xf>
    <xf numFmtId="0" fontId="1" fillId="6" borderId="4" xfId="2" quotePrefix="1" applyFont="1" applyFill="1" applyBorder="1" applyAlignment="1" applyProtection="1">
      <alignment horizontal="left" vertical="center" wrapText="1"/>
    </xf>
    <xf numFmtId="0" fontId="1" fillId="6" borderId="5" xfId="2" applyFont="1" applyFill="1" applyBorder="1" applyAlignment="1" applyProtection="1">
      <alignment horizontal="left" vertical="center" wrapText="1"/>
    </xf>
    <xf numFmtId="167" fontId="1" fillId="6" borderId="5" xfId="7" applyNumberFormat="1" applyFont="1" applyFill="1" applyBorder="1" applyAlignment="1" applyProtection="1">
      <alignment vertical="center" wrapText="1"/>
    </xf>
    <xf numFmtId="0" fontId="1" fillId="6" borderId="5" xfId="2" applyFont="1" applyFill="1" applyBorder="1" applyAlignment="1" applyProtection="1">
      <alignment vertical="center" wrapText="1"/>
    </xf>
    <xf numFmtId="0" fontId="1" fillId="6" borderId="3" xfId="2" applyFont="1" applyFill="1" applyBorder="1" applyAlignment="1" applyProtection="1">
      <alignment vertical="center" wrapText="1"/>
    </xf>
    <xf numFmtId="0" fontId="4" fillId="6" borderId="5" xfId="2" applyFill="1" applyBorder="1" applyAlignment="1" applyProtection="1">
      <alignment horizontal="left" vertical="center" wrapText="1"/>
    </xf>
    <xf numFmtId="167" fontId="1" fillId="6" borderId="5" xfId="2" applyNumberFormat="1" applyFont="1" applyFill="1" applyBorder="1" applyAlignment="1" applyProtection="1">
      <alignment horizontal="right" vertical="center" wrapText="1"/>
    </xf>
    <xf numFmtId="0" fontId="4" fillId="6" borderId="3" xfId="2" applyFill="1" applyBorder="1" applyAlignment="1" applyProtection="1">
      <alignment horizontal="left" vertical="center" wrapText="1"/>
    </xf>
    <xf numFmtId="0" fontId="4" fillId="6" borderId="4" xfId="2" applyFill="1" applyBorder="1" applyAlignment="1" applyProtection="1">
      <alignment horizontal="center"/>
    </xf>
    <xf numFmtId="0" fontId="10" fillId="0" borderId="0" xfId="0" applyFont="1" applyAlignment="1">
      <alignment vertical="top"/>
    </xf>
    <xf numFmtId="0" fontId="10" fillId="0" borderId="0" xfId="0" applyFont="1" applyAlignment="1" applyProtection="1">
      <alignment vertical="top"/>
    </xf>
    <xf numFmtId="0" fontId="12" fillId="0" borderId="0" xfId="0" applyFont="1" applyAlignment="1">
      <alignment horizontal="centerContinuous" vertical="top"/>
    </xf>
    <xf numFmtId="0" fontId="10" fillId="0" borderId="0" xfId="0" applyFont="1" applyAlignment="1">
      <alignment horizontal="centerContinuous" vertical="top"/>
    </xf>
    <xf numFmtId="0" fontId="1" fillId="0" borderId="0" xfId="0" applyFont="1" applyAlignment="1">
      <alignment horizontal="centerContinuous"/>
    </xf>
    <xf numFmtId="0" fontId="0" fillId="0" borderId="0" xfId="0" applyAlignment="1">
      <alignment horizontal="centerContinuous"/>
    </xf>
    <xf numFmtId="0" fontId="10" fillId="0" borderId="0" xfId="0" applyFont="1"/>
    <xf numFmtId="0" fontId="10" fillId="0" borderId="0" xfId="0" applyFont="1" applyAlignment="1">
      <alignment horizontal="centerContinuous"/>
    </xf>
    <xf numFmtId="2" fontId="0" fillId="0" borderId="6" xfId="0" applyNumberFormat="1" applyBorder="1"/>
    <xf numFmtId="2" fontId="0" fillId="0" borderId="0" xfId="0" applyNumberFormat="1"/>
    <xf numFmtId="0" fontId="0" fillId="0" borderId="2" xfId="0" applyBorder="1" applyAlignment="1">
      <alignment horizontal="right"/>
    </xf>
    <xf numFmtId="0" fontId="0" fillId="0" borderId="0" xfId="0" applyAlignment="1">
      <alignment horizontal="right"/>
    </xf>
    <xf numFmtId="0" fontId="0" fillId="0" borderId="0" xfId="0" quotePrefix="1"/>
    <xf numFmtId="0" fontId="0" fillId="0" borderId="0" xfId="0" applyAlignment="1" applyProtection="1">
      <alignment horizontal="left"/>
      <protection locked="0"/>
    </xf>
    <xf numFmtId="0" fontId="1" fillId="0" borderId="0" xfId="0" applyFont="1"/>
    <xf numFmtId="0" fontId="1" fillId="0" borderId="1" xfId="2" applyFont="1" applyBorder="1" applyProtection="1"/>
    <xf numFmtId="0" fontId="0" fillId="0" borderId="1" xfId="0" applyBorder="1" applyAlignment="1" applyProtection="1">
      <alignment horizontal="left"/>
      <protection hidden="1"/>
    </xf>
    <xf numFmtId="0" fontId="0" fillId="0" borderId="0" xfId="0" applyProtection="1">
      <protection hidden="1"/>
    </xf>
    <xf numFmtId="164" fontId="0" fillId="0" borderId="1" xfId="0" applyNumberFormat="1" applyBorder="1" applyAlignment="1" applyProtection="1">
      <alignment horizontal="right"/>
      <protection hidden="1"/>
    </xf>
    <xf numFmtId="0" fontId="0" fillId="0" borderId="1" xfId="0" applyBorder="1" applyAlignment="1" applyProtection="1">
      <alignment horizontal="right"/>
      <protection hidden="1"/>
    </xf>
    <xf numFmtId="0" fontId="3" fillId="0" borderId="0" xfId="0" applyFont="1" applyAlignment="1" applyProtection="1">
      <alignment horizontal="right"/>
    </xf>
    <xf numFmtId="44" fontId="4" fillId="2" borderId="1" xfId="8" quotePrefix="1" applyFill="1" applyBorder="1" applyAlignment="1" applyProtection="1">
      <alignment vertical="center" wrapText="1"/>
      <protection locked="0"/>
    </xf>
    <xf numFmtId="44" fontId="4" fillId="2" borderId="1" xfId="8" applyFill="1" applyBorder="1" applyAlignment="1" applyProtection="1">
      <alignment horizontal="center" vertical="center"/>
      <protection locked="0"/>
    </xf>
    <xf numFmtId="168" fontId="1" fillId="0" borderId="10" xfId="9" applyNumberFormat="1" applyFont="1" applyBorder="1" applyAlignment="1" applyProtection="1">
      <alignment horizontal="right"/>
    </xf>
    <xf numFmtId="0" fontId="4" fillId="6" borderId="5" xfId="2" quotePrefix="1" applyFill="1" applyBorder="1" applyAlignment="1" applyProtection="1">
      <alignment vertical="center" wrapText="1"/>
    </xf>
    <xf numFmtId="0" fontId="4" fillId="6" borderId="3" xfId="2" quotePrefix="1" applyFill="1" applyBorder="1" applyAlignment="1" applyProtection="1">
      <alignment vertical="center" wrapText="1"/>
    </xf>
    <xf numFmtId="0" fontId="10" fillId="0" borderId="0" xfId="0" applyFont="1" applyAlignment="1">
      <alignment horizontal="left" vertical="top" wrapText="1"/>
    </xf>
    <xf numFmtId="0" fontId="10" fillId="0" borderId="0" xfId="0" applyFont="1" applyBorder="1" applyAlignment="1" applyProtection="1">
      <alignment vertical="top" wrapText="1"/>
    </xf>
    <xf numFmtId="0" fontId="10" fillId="0" borderId="0" xfId="0" applyFont="1" applyBorder="1" applyAlignment="1" applyProtection="1">
      <alignment vertical="top"/>
    </xf>
    <xf numFmtId="0" fontId="10" fillId="0" borderId="0" xfId="0" applyFont="1" applyAlignment="1" applyProtection="1">
      <alignment vertical="top"/>
    </xf>
    <xf numFmtId="0" fontId="10" fillId="0" borderId="0" xfId="0" applyFont="1" applyAlignment="1">
      <alignment horizontal="left" vertical="top" wrapText="1"/>
    </xf>
    <xf numFmtId="0" fontId="10" fillId="0" borderId="0" xfId="0" applyFont="1" applyFill="1" applyAlignment="1" applyProtection="1">
      <alignment horizontal="left" vertical="top" wrapText="1"/>
    </xf>
    <xf numFmtId="0" fontId="10" fillId="0" borderId="0" xfId="0" applyFont="1" applyAlignment="1" applyProtection="1">
      <alignment horizontal="left" vertical="top" wrapText="1"/>
    </xf>
    <xf numFmtId="0" fontId="10" fillId="0" borderId="0" xfId="0" applyFont="1" applyAlignment="1">
      <alignment horizontal="left" vertical="top" wrapText="1"/>
    </xf>
    <xf numFmtId="0" fontId="12" fillId="5" borderId="0" xfId="0" applyFont="1" applyFill="1" applyAlignment="1" applyProtection="1">
      <alignment horizontal="left" vertical="top" wrapText="1"/>
    </xf>
    <xf numFmtId="0" fontId="3" fillId="0" borderId="0" xfId="0" applyFont="1" applyAlignment="1" applyProtection="1">
      <alignment horizontal="center" vertical="center"/>
    </xf>
    <xf numFmtId="0" fontId="12" fillId="0" borderId="0" xfId="0" applyFont="1" applyAlignment="1" applyProtection="1">
      <alignment horizontal="center" vertical="top" wrapText="1"/>
    </xf>
    <xf numFmtId="0" fontId="10" fillId="0" borderId="0" xfId="0" applyFont="1" applyBorder="1" applyAlignment="1" applyProtection="1">
      <alignment vertical="top" wrapText="1"/>
    </xf>
    <xf numFmtId="0" fontId="10" fillId="0" borderId="0" xfId="0" applyFont="1" applyBorder="1" applyAlignment="1" applyProtection="1">
      <alignment vertical="top"/>
    </xf>
    <xf numFmtId="0" fontId="10" fillId="0" borderId="0" xfId="0" applyFont="1" applyAlignment="1" applyProtection="1">
      <alignment vertical="top"/>
    </xf>
    <xf numFmtId="0" fontId="4" fillId="2" borderId="4" xfId="2" quotePrefix="1" applyFill="1" applyBorder="1" applyAlignment="1" applyProtection="1">
      <alignment horizontal="left" vertical="center" wrapText="1"/>
      <protection locked="0"/>
    </xf>
    <xf numFmtId="0" fontId="4" fillId="2" borderId="5" xfId="2" quotePrefix="1" applyFill="1" applyBorder="1" applyAlignment="1" applyProtection="1">
      <alignment horizontal="left" vertical="center" wrapText="1"/>
      <protection locked="0"/>
    </xf>
    <xf numFmtId="0" fontId="4" fillId="2" borderId="3" xfId="2" quotePrefix="1" applyFill="1" applyBorder="1" applyAlignment="1" applyProtection="1">
      <alignment horizontal="left" vertical="center" wrapText="1"/>
      <protection locked="0"/>
    </xf>
    <xf numFmtId="0" fontId="0" fillId="2" borderId="4" xfId="2" applyFont="1" applyFill="1" applyBorder="1" applyAlignment="1" applyProtection="1">
      <alignment horizontal="left" vertical="top" wrapText="1"/>
      <protection locked="0"/>
    </xf>
    <xf numFmtId="0" fontId="4" fillId="2" borderId="5" xfId="2" applyFill="1" applyBorder="1" applyAlignment="1" applyProtection="1">
      <alignment horizontal="left" vertical="top" wrapText="1"/>
      <protection locked="0"/>
    </xf>
    <xf numFmtId="0" fontId="4" fillId="2" borderId="3" xfId="2" applyFill="1" applyBorder="1" applyAlignment="1" applyProtection="1">
      <alignment horizontal="left" vertical="top" wrapText="1"/>
      <protection locked="0"/>
    </xf>
    <xf numFmtId="0" fontId="0" fillId="2" borderId="4" xfId="2" quotePrefix="1" applyFont="1" applyFill="1" applyBorder="1" applyAlignment="1" applyProtection="1">
      <alignment vertical="center" wrapText="1"/>
      <protection locked="0"/>
    </xf>
    <xf numFmtId="0" fontId="4" fillId="2" borderId="5" xfId="2" applyFill="1" applyBorder="1" applyAlignment="1" applyProtection="1">
      <alignment vertical="center" wrapText="1"/>
      <protection locked="0"/>
    </xf>
    <xf numFmtId="0" fontId="4" fillId="2" borderId="3" xfId="2" applyFill="1" applyBorder="1" applyAlignment="1" applyProtection="1">
      <alignment vertical="center" wrapText="1"/>
      <protection locked="0"/>
    </xf>
    <xf numFmtId="0" fontId="0" fillId="6" borderId="4" xfId="2" quotePrefix="1" applyFont="1" applyFill="1" applyBorder="1" applyAlignment="1" applyProtection="1">
      <alignment vertical="center" wrapText="1"/>
    </xf>
    <xf numFmtId="0" fontId="0" fillId="6" borderId="5" xfId="2" quotePrefix="1" applyFont="1" applyFill="1" applyBorder="1" applyAlignment="1" applyProtection="1">
      <alignment vertical="center" wrapText="1"/>
    </xf>
    <xf numFmtId="0" fontId="4" fillId="6" borderId="5" xfId="2" applyFill="1" applyBorder="1" applyAlignment="1" applyProtection="1">
      <alignment vertical="center" wrapText="1"/>
    </xf>
    <xf numFmtId="0" fontId="4" fillId="6" borderId="4" xfId="2" applyFill="1" applyBorder="1" applyAlignment="1" applyProtection="1">
      <alignment horizontal="left" vertical="center" wrapText="1"/>
    </xf>
    <xf numFmtId="0" fontId="4" fillId="6" borderId="5" xfId="2" applyFill="1" applyBorder="1" applyAlignment="1" applyProtection="1">
      <alignment horizontal="left" vertical="center" wrapText="1"/>
    </xf>
    <xf numFmtId="0" fontId="4" fillId="6" borderId="3" xfId="2" applyFill="1" applyBorder="1" applyAlignment="1" applyProtection="1">
      <alignment horizontal="left" vertical="center" wrapText="1"/>
    </xf>
    <xf numFmtId="0" fontId="4" fillId="2" borderId="4" xfId="2" applyFill="1" applyBorder="1" applyAlignment="1" applyProtection="1">
      <alignment horizontal="left" vertical="top" wrapText="1"/>
      <protection locked="0"/>
    </xf>
    <xf numFmtId="0" fontId="0" fillId="2" borderId="4" xfId="2" quotePrefix="1" applyFont="1" applyFill="1" applyBorder="1" applyAlignment="1" applyProtection="1">
      <alignment horizontal="left" vertical="center" wrapText="1"/>
      <protection locked="0"/>
    </xf>
    <xf numFmtId="0" fontId="0" fillId="2" borderId="5" xfId="2" quotePrefix="1" applyFont="1" applyFill="1" applyBorder="1" applyAlignment="1" applyProtection="1">
      <alignment horizontal="left" vertical="center" wrapText="1"/>
      <protection locked="0"/>
    </xf>
    <xf numFmtId="0" fontId="0" fillId="2" borderId="3" xfId="2" quotePrefix="1" applyFont="1" applyFill="1" applyBorder="1" applyAlignment="1" applyProtection="1">
      <alignment horizontal="left" vertical="center" wrapText="1"/>
      <protection locked="0"/>
    </xf>
    <xf numFmtId="0" fontId="0" fillId="2" borderId="4" xfId="2" applyFont="1" applyFill="1" applyBorder="1" applyAlignment="1" applyProtection="1">
      <alignment horizontal="left" vertical="center" wrapText="1"/>
      <protection locked="0"/>
    </xf>
    <xf numFmtId="0" fontId="4" fillId="2" borderId="5" xfId="2" applyFill="1" applyBorder="1" applyAlignment="1" applyProtection="1">
      <alignment horizontal="left" vertical="center" wrapText="1"/>
      <protection locked="0"/>
    </xf>
    <xf numFmtId="0" fontId="4" fillId="2" borderId="3" xfId="2" applyFill="1" applyBorder="1" applyAlignment="1" applyProtection="1">
      <alignment horizontal="left" vertical="center" wrapText="1"/>
      <protection locked="0"/>
    </xf>
    <xf numFmtId="49" fontId="0" fillId="2" borderId="4" xfId="2" quotePrefix="1" applyNumberFormat="1" applyFont="1" applyFill="1" applyBorder="1" applyAlignment="1" applyProtection="1">
      <alignment horizontal="left" vertical="center" wrapText="1"/>
      <protection locked="0"/>
    </xf>
    <xf numFmtId="49" fontId="4" fillId="2" borderId="5" xfId="2" applyNumberFormat="1" applyFill="1" applyBorder="1" applyAlignment="1" applyProtection="1">
      <alignment horizontal="left" vertical="center" wrapText="1"/>
      <protection locked="0"/>
    </xf>
    <xf numFmtId="49" fontId="4" fillId="2" borderId="3" xfId="2" applyNumberFormat="1" applyFill="1" applyBorder="1" applyAlignment="1" applyProtection="1">
      <alignment horizontal="left" vertical="center" wrapText="1"/>
      <protection locked="0"/>
    </xf>
    <xf numFmtId="0" fontId="1" fillId="0" borderId="9" xfId="2" applyFont="1" applyBorder="1" applyAlignment="1" applyProtection="1">
      <alignment horizontal="center" vertical="center" wrapText="1"/>
    </xf>
    <xf numFmtId="0" fontId="1" fillId="0" borderId="7" xfId="2" applyFont="1" applyBorder="1" applyAlignment="1" applyProtection="1">
      <alignment horizontal="center" vertical="center" wrapText="1"/>
    </xf>
    <xf numFmtId="0" fontId="1" fillId="0" borderId="10" xfId="2" applyFont="1" applyBorder="1" applyAlignment="1" applyProtection="1">
      <alignment horizontal="center" vertical="center" wrapText="1"/>
    </xf>
    <xf numFmtId="0" fontId="1" fillId="0" borderId="9" xfId="2" applyFont="1" applyBorder="1" applyAlignment="1" applyProtection="1">
      <alignment horizontal="center" wrapText="1"/>
    </xf>
    <xf numFmtId="0" fontId="1" fillId="0" borderId="7" xfId="2" applyFont="1" applyBorder="1" applyAlignment="1" applyProtection="1">
      <alignment horizontal="center" wrapText="1"/>
    </xf>
    <xf numFmtId="0" fontId="1" fillId="0" borderId="10" xfId="2" applyFont="1" applyBorder="1" applyAlignment="1" applyProtection="1">
      <alignment horizontal="center" wrapText="1"/>
    </xf>
    <xf numFmtId="0" fontId="1" fillId="0" borderId="8" xfId="2" quotePrefix="1" applyFont="1" applyBorder="1" applyAlignment="1" applyProtection="1">
      <alignment horizontal="center" wrapText="1"/>
    </xf>
    <xf numFmtId="0" fontId="4" fillId="0" borderId="12" xfId="2" applyBorder="1" applyAlignment="1" applyProtection="1">
      <alignment horizontal="center" wrapText="1"/>
    </xf>
    <xf numFmtId="0" fontId="10" fillId="0" borderId="0" xfId="0" applyFont="1" applyAlignment="1">
      <alignment horizontal="center"/>
    </xf>
    <xf numFmtId="0" fontId="2" fillId="0" borderId="0" xfId="1" applyAlignment="1" applyProtection="1">
      <alignment horizontal="center"/>
      <protection locked="0"/>
    </xf>
    <xf numFmtId="0" fontId="1" fillId="0" borderId="0" xfId="0" applyFont="1" applyAlignment="1">
      <alignment horizontal="center" vertical="center" wrapText="1"/>
    </xf>
    <xf numFmtId="0" fontId="10" fillId="0" borderId="0" xfId="0" applyFont="1" applyAlignment="1">
      <alignment horizontal="left" vertical="top" wrapText="1" readingOrder="1"/>
    </xf>
    <xf numFmtId="0" fontId="3" fillId="0" borderId="0" xfId="0" applyFont="1" applyAlignment="1">
      <alignment horizontal="center" vertical="center"/>
    </xf>
    <xf numFmtId="0" fontId="0" fillId="2" borderId="4" xfId="0" applyFill="1" applyBorder="1" applyAlignment="1" applyProtection="1">
      <alignment horizontal="left"/>
      <protection locked="0"/>
    </xf>
    <xf numFmtId="0" fontId="0" fillId="2" borderId="5" xfId="0" applyFill="1" applyBorder="1" applyAlignment="1" applyProtection="1">
      <alignment horizontal="left"/>
      <protection locked="0"/>
    </xf>
    <xf numFmtId="0" fontId="0" fillId="2" borderId="3" xfId="0" applyFill="1" applyBorder="1" applyAlignment="1" applyProtection="1">
      <alignment horizontal="left"/>
      <protection locked="0"/>
    </xf>
    <xf numFmtId="0" fontId="0" fillId="0" borderId="0" xfId="0" applyAlignment="1">
      <alignment horizontal="left" vertical="top" wrapText="1"/>
    </xf>
    <xf numFmtId="0" fontId="14" fillId="0" borderId="0" xfId="0" applyFont="1"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left"/>
    </xf>
    <xf numFmtId="0" fontId="0" fillId="0" borderId="0" xfId="0" applyAlignment="1">
      <alignment horizontal="center"/>
    </xf>
    <xf numFmtId="0" fontId="0" fillId="0" borderId="4" xfId="0" applyBorder="1" applyAlignment="1" applyProtection="1">
      <alignment horizontal="left"/>
      <protection hidden="1"/>
    </xf>
    <xf numFmtId="0" fontId="0" fillId="0" borderId="5" xfId="0" applyBorder="1" applyAlignment="1" applyProtection="1">
      <alignment horizontal="left"/>
      <protection hidden="1"/>
    </xf>
    <xf numFmtId="0" fontId="0" fillId="0" borderId="3" xfId="0" applyBorder="1" applyAlignment="1" applyProtection="1">
      <alignment horizontal="left"/>
      <protection hidden="1"/>
    </xf>
    <xf numFmtId="0" fontId="1" fillId="0" borderId="0" xfId="0" applyFont="1" applyAlignment="1">
      <alignment horizontal="centerContinuous" vertical="top"/>
    </xf>
    <xf numFmtId="0" fontId="10" fillId="0" borderId="0" xfId="0" applyFont="1" applyAlignment="1" applyProtection="1">
      <alignment vertical="top"/>
      <protection locked="0"/>
    </xf>
  </cellXfs>
  <cellStyles count="10">
    <cellStyle name="Comma" xfId="9" builtinId="3"/>
    <cellStyle name="Comma 2" xfId="4" xr:uid="{00000000-0005-0000-0000-000000000000}"/>
    <cellStyle name="Currency" xfId="8" builtinId="4"/>
    <cellStyle name="Currency 2" xfId="5" xr:uid="{00000000-0005-0000-0000-000001000000}"/>
    <cellStyle name="Hyperlink" xfId="1" builtinId="8"/>
    <cellStyle name="Normal" xfId="0" builtinId="0"/>
    <cellStyle name="Normal 2" xfId="6" xr:uid="{00000000-0005-0000-0000-000004000000}"/>
    <cellStyle name="Normal 3" xfId="2" xr:uid="{00000000-0005-0000-0000-000005000000}"/>
    <cellStyle name="Percent" xfId="7" builtinId="5"/>
    <cellStyle name="Percent 2" xfId="3" xr:uid="{00000000-0005-0000-0000-000007000000}"/>
  </cellStyles>
  <dxfs count="5">
    <dxf>
      <fill>
        <patternFill>
          <bgColor theme="1"/>
        </patternFill>
      </fill>
    </dxf>
    <dxf>
      <fill>
        <patternFill>
          <bgColor theme="1"/>
        </patternFill>
      </fill>
    </dxf>
    <dxf>
      <fill>
        <patternFill>
          <bgColor rgb="FFFFFF00"/>
        </patternFill>
      </fill>
    </dxf>
    <dxf>
      <fill>
        <patternFill>
          <bgColor rgb="FFFFFF00"/>
        </patternFill>
      </fill>
    </dxf>
    <dxf>
      <fill>
        <patternFill>
          <bgColor rgb="FFFFFF00"/>
        </patternFill>
      </fill>
    </dxf>
  </dxfs>
  <tableStyles count="1" defaultTableStyle="TableStyleMedium2" defaultPivotStyle="PivotStyleLight16">
    <tableStyle name="Invisible" pivot="0" table="0" count="0" xr9:uid="{70FC6432-0243-408C-9635-2091CD1A2F15}"/>
  </tableStyles>
  <colors>
    <mruColors>
      <color rgb="FFCCFF99"/>
      <color rgb="FFFFCC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5</xdr:col>
      <xdr:colOff>762000</xdr:colOff>
      <xdr:row>30</xdr:row>
      <xdr:rowOff>0</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7800975" y="332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xdr:from>
          <xdr:col>1</xdr:col>
          <xdr:colOff>0</xdr:colOff>
          <xdr:row>30</xdr:row>
          <xdr:rowOff>76200</xdr:rowOff>
        </xdr:from>
        <xdr:to>
          <xdr:col>8</xdr:col>
          <xdr:colOff>0</xdr:colOff>
          <xdr:row>32</xdr:row>
          <xdr:rowOff>142875</xdr:rowOff>
        </xdr:to>
        <xdr:sp macro="" textlink="">
          <xdr:nvSpPr>
            <xdr:cNvPr id="9217" name="Button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FF0000"/>
                  </a:solidFill>
                  <a:latin typeface="Calibri"/>
                  <a:cs typeface="Calibri"/>
                </a:rPr>
                <a:t>Add Row for Regional Centers:  Click on the </a:t>
              </a:r>
              <a:r>
                <a:rPr lang="en-US" sz="1100" b="0" i="0" u="sng" strike="noStrike" baseline="0">
                  <a:solidFill>
                    <a:srgbClr val="FF0000"/>
                  </a:solidFill>
                  <a:latin typeface="Calibri"/>
                  <a:cs typeface="Calibri"/>
                </a:rPr>
                <a:t>last row number in Column A</a:t>
              </a:r>
              <a:r>
                <a:rPr lang="en-US" sz="1100" b="0" i="0" u="none" strike="noStrike" baseline="0">
                  <a:solidFill>
                    <a:srgbClr val="FF0000"/>
                  </a:solidFill>
                  <a:latin typeface="Calibri"/>
                  <a:cs typeface="Calibri"/>
                </a:rPr>
                <a:t>, then click this button to add additional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28575</xdr:colOff>
          <xdr:row>71</xdr:row>
          <xdr:rowOff>114300</xdr:rowOff>
        </xdr:from>
        <xdr:to>
          <xdr:col>8</xdr:col>
          <xdr:colOff>0</xdr:colOff>
          <xdr:row>73</xdr:row>
          <xdr:rowOff>161925</xdr:rowOff>
        </xdr:to>
        <xdr:sp macro="" textlink="">
          <xdr:nvSpPr>
            <xdr:cNvPr id="9218" name="Button 2"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FF0000"/>
                  </a:solidFill>
                  <a:latin typeface="Calibri"/>
                  <a:cs typeface="Calibri"/>
                </a:rPr>
                <a:t>Add Row for Additional Employee:  Click on </a:t>
              </a:r>
              <a:r>
                <a:rPr lang="en-US" sz="1100" b="0" i="0" u="sng" strike="noStrike" baseline="0">
                  <a:solidFill>
                    <a:srgbClr val="FF0000"/>
                  </a:solidFill>
                  <a:latin typeface="Calibri"/>
                  <a:cs typeface="Calibri"/>
                </a:rPr>
                <a:t>the last row number in Column A</a:t>
              </a:r>
              <a:r>
                <a:rPr lang="en-US" sz="1100" b="0" i="0" u="none" strike="noStrike" baseline="0">
                  <a:solidFill>
                    <a:srgbClr val="FF0000"/>
                  </a:solidFill>
                  <a:latin typeface="Calibri"/>
                  <a:cs typeface="Calibri"/>
                </a:rPr>
                <a:t>, then click this button to add additional rows</a:t>
              </a:r>
            </a:p>
          </xdr:txBody>
        </xdr:sp>
        <xdr:clientData fPrintsWithSheet="0"/>
      </xdr:twoCellAnchor>
    </mc:Choice>
    <mc:Fallback/>
  </mc:AlternateContent>
  <xdr:oneCellAnchor>
    <xdr:from>
      <xdr:col>5</xdr:col>
      <xdr:colOff>762000</xdr:colOff>
      <xdr:row>30</xdr:row>
      <xdr:rowOff>0</xdr:rowOff>
    </xdr:from>
    <xdr:ext cx="184731" cy="264560"/>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7800975" y="332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609600</xdr:colOff>
          <xdr:row>43</xdr:row>
          <xdr:rowOff>0</xdr:rowOff>
        </xdr:from>
        <xdr:to>
          <xdr:col>4</xdr:col>
          <xdr:colOff>228600</xdr:colOff>
          <xdr:row>44</xdr:row>
          <xdr:rowOff>257175</xdr:rowOff>
        </xdr:to>
        <xdr:sp macro="" textlink="">
          <xdr:nvSpPr>
            <xdr:cNvPr id="14337" name="Button 1" hidden="1">
              <a:extLst>
                <a:ext uri="{63B3BB69-23CF-44E3-9099-C40C66FF867C}">
                  <a14:compatExt spid="_x0000_s14337"/>
                </a:ext>
                <a:ext uri="{FF2B5EF4-FFF2-40B4-BE49-F238E27FC236}">
                  <a16:creationId xmlns:a16="http://schemas.microsoft.com/office/drawing/2014/main" id="{00000000-0008-0000-0300-000001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Submit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40</xdr:row>
          <xdr:rowOff>0</xdr:rowOff>
        </xdr:from>
        <xdr:to>
          <xdr:col>3</xdr:col>
          <xdr:colOff>190500</xdr:colOff>
          <xdr:row>40</xdr:row>
          <xdr:rowOff>180975</xdr:rowOff>
        </xdr:to>
        <xdr:sp macro="" textlink="">
          <xdr:nvSpPr>
            <xdr:cNvPr id="14341" name="CheckBox1" hidden="1">
              <a:extLst>
                <a:ext uri="{63B3BB69-23CF-44E3-9099-C40C66FF867C}">
                  <a14:compatExt spid="_x0000_s14341"/>
                </a:ext>
                <a:ext uri="{FF2B5EF4-FFF2-40B4-BE49-F238E27FC236}">
                  <a16:creationId xmlns:a16="http://schemas.microsoft.com/office/drawing/2014/main" id="{00000000-0008-0000-0300-000005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SVC2/RATES/MINIMUM%20WAGE/Minimum%20Wage%202022/MW%202022%20Worksheets/Protected/MWRA2022_IHRA_Traditional_ASD_Workbook.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dor Worksheet Instructions"/>
      <sheetName val="Vendor Worksheet"/>
      <sheetName val="Certification Instructions"/>
      <sheetName val="Vendor Summary &amp; Certification"/>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rateadjustrequest@dds.ca.gov"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image" Target="../media/image2.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4"/>
    <pageSetUpPr fitToPage="1"/>
  </sheetPr>
  <dimension ref="A1:O81"/>
  <sheetViews>
    <sheetView tabSelected="1" zoomScale="110" zoomScaleNormal="110" zoomScaleSheetLayoutView="80" workbookViewId="0">
      <selection activeCell="L4" sqref="L4"/>
    </sheetView>
  </sheetViews>
  <sheetFormatPr defaultColWidth="9.140625" defaultRowHeight="15" x14ac:dyDescent="0.25"/>
  <cols>
    <col min="1" max="1" width="19.7109375" style="96" customWidth="1"/>
    <col min="2" max="9" width="12.42578125" style="96" customWidth="1"/>
    <col min="10" max="16384" width="9.140625" style="96"/>
  </cols>
  <sheetData>
    <row r="1" spans="1:11" x14ac:dyDescent="0.25">
      <c r="A1" s="131" t="s">
        <v>178</v>
      </c>
      <c r="B1" s="105"/>
      <c r="C1" s="105"/>
      <c r="D1" s="105"/>
      <c r="E1" s="105"/>
      <c r="F1" s="105"/>
      <c r="G1" s="105"/>
      <c r="H1" s="105"/>
      <c r="I1" s="105"/>
      <c r="J1" s="85"/>
      <c r="K1" s="85"/>
    </row>
    <row r="2" spans="1:11" x14ac:dyDescent="0.25">
      <c r="A2" s="131" t="s">
        <v>124</v>
      </c>
      <c r="B2" s="95"/>
      <c r="C2" s="95"/>
      <c r="D2" s="95"/>
      <c r="E2" s="95"/>
      <c r="F2" s="95"/>
      <c r="G2" s="95"/>
      <c r="H2" s="95"/>
      <c r="I2" s="95"/>
      <c r="J2" s="85"/>
      <c r="K2" s="85"/>
    </row>
    <row r="3" spans="1:11" ht="9" customHeight="1" x14ac:dyDescent="0.25">
      <c r="A3" s="85"/>
      <c r="B3" s="85"/>
      <c r="C3" s="85"/>
      <c r="D3" s="85"/>
      <c r="E3" s="85"/>
      <c r="F3" s="85"/>
      <c r="G3" s="85"/>
      <c r="H3" s="85"/>
      <c r="I3" s="85"/>
      <c r="J3" s="85"/>
      <c r="K3" s="85"/>
    </row>
    <row r="4" spans="1:11" ht="76.5" customHeight="1" x14ac:dyDescent="0.25">
      <c r="A4" s="174" t="s">
        <v>143</v>
      </c>
      <c r="B4" s="174"/>
      <c r="C4" s="174"/>
      <c r="D4" s="174"/>
      <c r="E4" s="174"/>
      <c r="F4" s="174"/>
      <c r="G4" s="174"/>
      <c r="H4" s="174"/>
      <c r="I4" s="174"/>
      <c r="J4" s="97"/>
      <c r="K4" s="85"/>
    </row>
    <row r="5" spans="1:11" ht="27" customHeight="1" x14ac:dyDescent="0.25">
      <c r="A5" s="176" t="s">
        <v>174</v>
      </c>
      <c r="B5" s="176"/>
      <c r="C5" s="176"/>
      <c r="D5" s="176"/>
      <c r="E5" s="176"/>
      <c r="F5" s="176"/>
      <c r="G5" s="176"/>
      <c r="H5" s="176"/>
      <c r="I5" s="176"/>
      <c r="J5" s="85"/>
      <c r="K5" s="85"/>
    </row>
    <row r="6" spans="1:11" x14ac:dyDescent="0.25">
      <c r="A6" s="125" t="s">
        <v>16</v>
      </c>
      <c r="B6" s="126"/>
      <c r="C6" s="126"/>
      <c r="D6" s="126"/>
      <c r="E6" s="126"/>
      <c r="F6" s="126"/>
      <c r="G6" s="126"/>
      <c r="H6" s="126"/>
      <c r="I6" s="126"/>
      <c r="J6" s="85"/>
      <c r="K6" s="85"/>
    </row>
    <row r="7" spans="1:11" ht="7.35" customHeight="1" x14ac:dyDescent="0.25">
      <c r="A7" s="85"/>
      <c r="B7" s="85"/>
      <c r="C7" s="85"/>
      <c r="D7" s="85"/>
      <c r="E7" s="85"/>
      <c r="F7" s="85"/>
      <c r="G7" s="85"/>
      <c r="H7" s="85"/>
      <c r="I7" s="85"/>
      <c r="J7" s="85"/>
      <c r="K7" s="85"/>
    </row>
    <row r="8" spans="1:11" x14ac:dyDescent="0.25">
      <c r="A8" s="91" t="s">
        <v>32</v>
      </c>
      <c r="B8" s="91" t="s">
        <v>24</v>
      </c>
      <c r="C8" s="91"/>
      <c r="D8" s="91"/>
      <c r="E8" s="91"/>
      <c r="F8" s="91"/>
      <c r="G8" s="91"/>
      <c r="H8" s="91"/>
      <c r="I8" s="91"/>
      <c r="J8" s="85"/>
      <c r="K8" s="85"/>
    </row>
    <row r="9" spans="1:11" ht="5.25" customHeight="1" x14ac:dyDescent="0.25">
      <c r="A9" s="91"/>
      <c r="B9" s="91"/>
      <c r="C9" s="91"/>
      <c r="D9" s="91"/>
      <c r="E9" s="91"/>
      <c r="F9" s="91"/>
      <c r="G9" s="91"/>
      <c r="H9" s="91"/>
      <c r="I9" s="91"/>
      <c r="J9" s="85"/>
      <c r="K9" s="85"/>
    </row>
    <row r="10" spans="1:11" x14ac:dyDescent="0.25">
      <c r="A10" s="91" t="s">
        <v>33</v>
      </c>
      <c r="B10" s="91" t="s">
        <v>118</v>
      </c>
      <c r="C10" s="91"/>
      <c r="D10" s="91"/>
      <c r="E10" s="91"/>
      <c r="F10" s="91"/>
      <c r="G10" s="91"/>
      <c r="H10" s="91"/>
      <c r="I10" s="91"/>
      <c r="J10" s="85"/>
      <c r="K10" s="85"/>
    </row>
    <row r="11" spans="1:11" ht="8.85" customHeight="1" x14ac:dyDescent="0.25">
      <c r="A11" s="91"/>
      <c r="B11" s="91"/>
      <c r="C11" s="91"/>
      <c r="D11" s="91"/>
      <c r="E11" s="91"/>
      <c r="F11" s="91"/>
      <c r="G11" s="91"/>
      <c r="H11" s="91"/>
      <c r="I11" s="91"/>
      <c r="J11" s="85"/>
      <c r="K11" s="85"/>
    </row>
    <row r="12" spans="1:11" x14ac:dyDescent="0.25">
      <c r="A12" s="91" t="s">
        <v>34</v>
      </c>
      <c r="B12" s="91" t="s">
        <v>25</v>
      </c>
      <c r="C12" s="91"/>
      <c r="D12" s="91"/>
      <c r="E12" s="91"/>
      <c r="F12" s="91"/>
      <c r="G12" s="91"/>
      <c r="H12" s="91"/>
      <c r="I12" s="91"/>
      <c r="J12" s="85"/>
      <c r="K12" s="85"/>
    </row>
    <row r="13" spans="1:11" x14ac:dyDescent="0.25">
      <c r="A13" s="104"/>
      <c r="B13" s="104"/>
      <c r="C13" s="104"/>
      <c r="D13" s="104"/>
      <c r="E13" s="104"/>
      <c r="F13" s="104"/>
      <c r="G13" s="104"/>
      <c r="H13" s="104"/>
      <c r="I13" s="104"/>
      <c r="J13" s="85"/>
      <c r="K13" s="85"/>
    </row>
    <row r="14" spans="1:11" ht="46.15" customHeight="1" x14ac:dyDescent="0.25">
      <c r="A14" s="100" t="s">
        <v>35</v>
      </c>
      <c r="B14" s="173" t="s">
        <v>179</v>
      </c>
      <c r="C14" s="173"/>
      <c r="D14" s="173"/>
      <c r="E14" s="173"/>
      <c r="F14" s="173"/>
      <c r="G14" s="173"/>
      <c r="H14" s="173"/>
      <c r="I14" s="173"/>
      <c r="J14" s="122"/>
      <c r="K14" s="85"/>
    </row>
    <row r="15" spans="1:11" x14ac:dyDescent="0.25">
      <c r="A15" s="100"/>
      <c r="B15" s="100"/>
      <c r="C15" s="123"/>
      <c r="D15" s="108"/>
      <c r="E15" s="108"/>
      <c r="F15" s="108"/>
      <c r="G15" s="108"/>
      <c r="H15" s="108"/>
      <c r="I15" s="108"/>
      <c r="J15" s="85"/>
      <c r="K15" s="85"/>
    </row>
    <row r="16" spans="1:11" ht="111" customHeight="1" x14ac:dyDescent="0.25">
      <c r="A16" s="100" t="s">
        <v>145</v>
      </c>
      <c r="B16" s="172" t="s">
        <v>180</v>
      </c>
      <c r="C16" s="172"/>
      <c r="D16" s="172"/>
      <c r="E16" s="172"/>
      <c r="F16" s="172"/>
      <c r="G16" s="172"/>
      <c r="H16" s="172"/>
      <c r="I16" s="172"/>
      <c r="J16" s="85"/>
      <c r="K16" s="85"/>
    </row>
    <row r="17" spans="1:15" ht="7.5" customHeight="1" x14ac:dyDescent="0.25">
      <c r="A17" s="100"/>
      <c r="B17" s="91"/>
      <c r="C17" s="91"/>
      <c r="D17" s="91"/>
      <c r="E17" s="91"/>
      <c r="F17" s="91"/>
      <c r="G17" s="91"/>
      <c r="H17" s="91"/>
      <c r="I17" s="91"/>
      <c r="J17" s="85"/>
      <c r="K17" s="85"/>
    </row>
    <row r="18" spans="1:15" ht="14.45" customHeight="1" x14ac:dyDescent="0.25">
      <c r="A18" s="100" t="s">
        <v>36</v>
      </c>
      <c r="B18" s="91" t="s">
        <v>58</v>
      </c>
      <c r="C18" s="91"/>
      <c r="D18" s="91"/>
      <c r="E18" s="91"/>
      <c r="F18" s="91"/>
      <c r="G18" s="91"/>
      <c r="H18" s="91"/>
      <c r="I18" s="91"/>
      <c r="J18" s="85"/>
      <c r="K18" s="85"/>
    </row>
    <row r="19" spans="1:15" ht="7.35" customHeight="1" x14ac:dyDescent="0.25">
      <c r="A19" s="100"/>
      <c r="B19" s="91"/>
      <c r="C19" s="91"/>
      <c r="D19" s="91"/>
      <c r="E19" s="91"/>
      <c r="F19" s="91"/>
      <c r="G19" s="91"/>
      <c r="H19" s="91"/>
      <c r="I19" s="91"/>
      <c r="J19" s="85"/>
      <c r="K19" s="85"/>
    </row>
    <row r="20" spans="1:15" ht="46.9" customHeight="1" x14ac:dyDescent="0.25">
      <c r="A20" s="100" t="s">
        <v>162</v>
      </c>
      <c r="B20" s="174" t="s">
        <v>192</v>
      </c>
      <c r="C20" s="174"/>
      <c r="D20" s="174"/>
      <c r="E20" s="174"/>
      <c r="F20" s="174"/>
      <c r="G20" s="174"/>
      <c r="H20" s="174"/>
      <c r="I20" s="174"/>
      <c r="J20" s="85"/>
      <c r="K20" s="85"/>
    </row>
    <row r="21" spans="1:15" ht="18.600000000000001" customHeight="1" x14ac:dyDescent="0.25">
      <c r="A21" s="100"/>
      <c r="B21" s="142"/>
      <c r="C21" s="142"/>
      <c r="D21" s="142"/>
      <c r="E21" s="142"/>
      <c r="F21" s="142"/>
      <c r="G21" s="142"/>
      <c r="H21" s="142"/>
      <c r="I21" s="142"/>
      <c r="J21" s="85"/>
      <c r="K21" s="85"/>
    </row>
    <row r="22" spans="1:15" ht="14.45" customHeight="1" x14ac:dyDescent="0.25">
      <c r="A22" s="100" t="s">
        <v>141</v>
      </c>
      <c r="B22" s="174" t="s">
        <v>164</v>
      </c>
      <c r="C22" s="174"/>
      <c r="D22" s="174"/>
      <c r="E22" s="174"/>
      <c r="F22" s="174"/>
      <c r="G22" s="174"/>
      <c r="H22" s="174"/>
      <c r="I22" s="174"/>
      <c r="J22" s="122"/>
      <c r="K22" s="122"/>
      <c r="L22" s="124"/>
      <c r="M22" s="124"/>
      <c r="N22" s="124"/>
    </row>
    <row r="23" spans="1:15" ht="14.45" customHeight="1" x14ac:dyDescent="0.25">
      <c r="A23" s="100"/>
      <c r="B23" s="174"/>
      <c r="C23" s="174"/>
      <c r="D23" s="174"/>
      <c r="E23" s="174"/>
      <c r="F23" s="174"/>
      <c r="G23" s="174"/>
      <c r="H23" s="174"/>
      <c r="I23" s="174"/>
      <c r="J23" s="122"/>
      <c r="K23" s="122"/>
      <c r="L23" s="124"/>
      <c r="M23" s="124"/>
      <c r="N23" s="124"/>
    </row>
    <row r="24" spans="1:15" ht="14.45" customHeight="1" x14ac:dyDescent="0.25">
      <c r="A24" s="100"/>
      <c r="B24" s="100"/>
      <c r="C24" s="100"/>
      <c r="D24" s="100"/>
      <c r="E24" s="100"/>
      <c r="F24" s="100"/>
      <c r="G24" s="100"/>
      <c r="H24" s="100"/>
      <c r="I24" s="100"/>
      <c r="J24" s="122"/>
      <c r="K24" s="122"/>
      <c r="L24" s="124"/>
    </row>
    <row r="25" spans="1:15" ht="14.45" customHeight="1" x14ac:dyDescent="0.25">
      <c r="A25" s="100" t="s">
        <v>163</v>
      </c>
      <c r="B25" s="174" t="s">
        <v>165</v>
      </c>
      <c r="C25" s="174"/>
      <c r="D25" s="174"/>
      <c r="E25" s="174"/>
      <c r="F25" s="174"/>
      <c r="G25" s="174"/>
      <c r="H25" s="174"/>
      <c r="I25" s="174"/>
      <c r="J25" s="122"/>
      <c r="K25" s="122"/>
      <c r="L25" s="124"/>
      <c r="M25" s="124"/>
      <c r="N25" s="124"/>
      <c r="O25" s="124"/>
    </row>
    <row r="26" spans="1:15" ht="19.5" customHeight="1" x14ac:dyDescent="0.25">
      <c r="A26" s="100"/>
      <c r="B26" s="174"/>
      <c r="C26" s="174"/>
      <c r="D26" s="174"/>
      <c r="E26" s="174"/>
      <c r="F26" s="174"/>
      <c r="G26" s="174"/>
      <c r="H26" s="174"/>
      <c r="I26" s="174"/>
      <c r="J26" s="122"/>
      <c r="K26" s="122"/>
      <c r="L26" s="124"/>
      <c r="M26" s="124"/>
      <c r="N26" s="124"/>
      <c r="O26" s="124"/>
    </row>
    <row r="27" spans="1:15" ht="14.45" customHeight="1" x14ac:dyDescent="0.25">
      <c r="A27" s="100"/>
      <c r="B27" s="130"/>
      <c r="C27" s="130"/>
      <c r="D27" s="130"/>
      <c r="E27" s="130"/>
      <c r="F27" s="130"/>
      <c r="G27" s="130"/>
      <c r="H27" s="130"/>
      <c r="I27" s="130"/>
      <c r="J27" s="122"/>
      <c r="K27" s="122"/>
      <c r="L27" s="124"/>
      <c r="M27" s="124"/>
      <c r="N27" s="124"/>
      <c r="O27" s="124"/>
    </row>
    <row r="28" spans="1:15" ht="14.45" customHeight="1" x14ac:dyDescent="0.25">
      <c r="A28" s="100" t="s">
        <v>111</v>
      </c>
      <c r="B28" s="141" t="s">
        <v>193</v>
      </c>
      <c r="C28" s="130"/>
      <c r="D28" s="130"/>
      <c r="E28" s="130"/>
      <c r="F28" s="130"/>
      <c r="G28" s="130"/>
      <c r="H28" s="130"/>
      <c r="I28" s="130"/>
      <c r="J28" s="122"/>
      <c r="K28" s="122"/>
      <c r="L28" s="124"/>
      <c r="M28" s="124"/>
      <c r="N28" s="124"/>
      <c r="O28" s="124"/>
    </row>
    <row r="29" spans="1:15" ht="15" customHeight="1" x14ac:dyDescent="0.25">
      <c r="A29" s="100"/>
      <c r="B29" s="91"/>
      <c r="C29" s="91"/>
      <c r="D29" s="91"/>
      <c r="E29" s="91"/>
      <c r="F29" s="91"/>
      <c r="G29" s="91"/>
      <c r="H29" s="91"/>
      <c r="I29" s="91"/>
      <c r="J29" s="85"/>
      <c r="K29" s="85"/>
    </row>
    <row r="30" spans="1:15" ht="27" customHeight="1" x14ac:dyDescent="0.25">
      <c r="A30" s="141" t="s">
        <v>189</v>
      </c>
      <c r="B30" s="174" t="s">
        <v>191</v>
      </c>
      <c r="C30" s="174"/>
      <c r="D30" s="174"/>
      <c r="E30" s="174"/>
      <c r="F30" s="174"/>
      <c r="G30" s="174"/>
      <c r="H30" s="174"/>
      <c r="I30" s="174"/>
      <c r="J30" s="147"/>
      <c r="K30" s="147"/>
    </row>
    <row r="31" spans="1:15" ht="12" customHeight="1" x14ac:dyDescent="0.25">
      <c r="A31" s="141"/>
      <c r="B31" s="167"/>
      <c r="C31" s="167"/>
      <c r="D31" s="167"/>
      <c r="E31" s="167"/>
      <c r="F31" s="167"/>
      <c r="G31" s="167"/>
      <c r="H31" s="167"/>
      <c r="I31" s="167"/>
      <c r="J31" s="147"/>
      <c r="K31" s="147"/>
    </row>
    <row r="32" spans="1:15" ht="46.5" customHeight="1" x14ac:dyDescent="0.25">
      <c r="A32" s="141" t="s">
        <v>188</v>
      </c>
      <c r="B32" s="174" t="s">
        <v>203</v>
      </c>
      <c r="C32" s="174"/>
      <c r="D32" s="174"/>
      <c r="E32" s="174"/>
      <c r="F32" s="174"/>
      <c r="G32" s="174"/>
      <c r="H32" s="174"/>
      <c r="I32" s="174"/>
      <c r="J32" s="147"/>
      <c r="K32" s="147"/>
    </row>
    <row r="33" spans="1:11" ht="11.45" customHeight="1" x14ac:dyDescent="0.25">
      <c r="A33" s="141"/>
      <c r="B33" s="167"/>
      <c r="C33" s="167"/>
      <c r="D33" s="167"/>
      <c r="E33" s="167"/>
      <c r="F33" s="167"/>
      <c r="G33" s="167"/>
      <c r="H33" s="167"/>
      <c r="I33" s="167"/>
      <c r="J33" s="147"/>
      <c r="K33" s="147"/>
    </row>
    <row r="34" spans="1:11" ht="59.45" customHeight="1" x14ac:dyDescent="0.25">
      <c r="A34" s="141" t="s">
        <v>190</v>
      </c>
      <c r="B34" s="174" t="s">
        <v>204</v>
      </c>
      <c r="C34" s="174"/>
      <c r="D34" s="174"/>
      <c r="E34" s="174"/>
      <c r="F34" s="174"/>
      <c r="G34" s="174"/>
      <c r="H34" s="174"/>
      <c r="I34" s="174"/>
      <c r="J34" s="147"/>
      <c r="K34" s="147"/>
    </row>
    <row r="35" spans="1:11" ht="11.45" customHeight="1" x14ac:dyDescent="0.25">
      <c r="A35" s="141"/>
      <c r="B35" s="167"/>
      <c r="C35" s="167"/>
      <c r="D35" s="167"/>
      <c r="E35" s="167"/>
      <c r="F35" s="167"/>
      <c r="G35" s="167"/>
      <c r="H35" s="167"/>
      <c r="I35" s="167"/>
      <c r="J35" s="147"/>
      <c r="K35" s="147"/>
    </row>
    <row r="36" spans="1:11" x14ac:dyDescent="0.25">
      <c r="A36" s="141" t="s">
        <v>196</v>
      </c>
      <c r="B36" s="141" t="s">
        <v>194</v>
      </c>
      <c r="C36" s="141"/>
      <c r="D36" s="141"/>
      <c r="E36" s="141"/>
      <c r="F36" s="141"/>
      <c r="G36" s="141"/>
      <c r="H36" s="141"/>
      <c r="I36" s="141"/>
      <c r="J36" s="147"/>
      <c r="K36" s="147"/>
    </row>
    <row r="37" spans="1:11" ht="8.85" customHeight="1" x14ac:dyDescent="0.25">
      <c r="A37" s="100"/>
      <c r="B37" s="91"/>
      <c r="C37" s="91"/>
      <c r="D37" s="91"/>
      <c r="E37" s="91"/>
      <c r="F37" s="91"/>
      <c r="G37" s="91"/>
      <c r="H37" s="91"/>
      <c r="I37" s="91"/>
      <c r="J37" s="85"/>
      <c r="K37" s="85"/>
    </row>
    <row r="38" spans="1:11" x14ac:dyDescent="0.25">
      <c r="A38" s="141" t="s">
        <v>197</v>
      </c>
      <c r="B38" s="141" t="s">
        <v>195</v>
      </c>
      <c r="C38" s="141"/>
      <c r="D38" s="141"/>
      <c r="E38" s="141"/>
      <c r="F38" s="141"/>
      <c r="G38" s="141"/>
      <c r="H38" s="141"/>
      <c r="I38" s="141"/>
      <c r="J38" s="147"/>
      <c r="K38" s="147"/>
    </row>
    <row r="39" spans="1:11" ht="8.65" customHeight="1" x14ac:dyDescent="0.25">
      <c r="A39" s="100"/>
      <c r="B39" s="170"/>
      <c r="C39" s="170"/>
      <c r="D39" s="170"/>
      <c r="E39" s="170"/>
      <c r="F39" s="170"/>
      <c r="G39" s="170"/>
      <c r="H39" s="170"/>
      <c r="I39" s="170"/>
      <c r="J39" s="85"/>
      <c r="K39" s="85"/>
    </row>
    <row r="40" spans="1:11" x14ac:dyDescent="0.25">
      <c r="A40" s="100" t="s">
        <v>186</v>
      </c>
      <c r="B40" s="91" t="s">
        <v>26</v>
      </c>
      <c r="C40" s="91"/>
      <c r="D40" s="91"/>
      <c r="E40" s="91"/>
      <c r="F40" s="91"/>
      <c r="G40" s="91"/>
      <c r="H40" s="91"/>
      <c r="I40" s="91"/>
      <c r="J40" s="85"/>
      <c r="K40" s="85"/>
    </row>
    <row r="41" spans="1:11" ht="8.25" customHeight="1" x14ac:dyDescent="0.25">
      <c r="A41" s="100"/>
      <c r="B41" s="91"/>
      <c r="C41" s="91"/>
      <c r="D41" s="91"/>
      <c r="E41" s="91"/>
      <c r="F41" s="91"/>
      <c r="G41" s="91"/>
      <c r="H41" s="91"/>
      <c r="I41" s="91"/>
      <c r="J41" s="85"/>
      <c r="K41" s="85"/>
    </row>
    <row r="42" spans="1:11" ht="31.5" customHeight="1" x14ac:dyDescent="0.25">
      <c r="A42" s="100" t="s">
        <v>187</v>
      </c>
      <c r="B42" s="173" t="s">
        <v>98</v>
      </c>
      <c r="C42" s="173"/>
      <c r="D42" s="173"/>
      <c r="E42" s="173"/>
      <c r="F42" s="173"/>
      <c r="G42" s="173"/>
      <c r="H42" s="173"/>
      <c r="I42" s="173"/>
      <c r="J42" s="85"/>
      <c r="K42" s="85"/>
    </row>
    <row r="43" spans="1:11" ht="9" customHeight="1" x14ac:dyDescent="0.25">
      <c r="A43" s="85"/>
      <c r="B43" s="85"/>
      <c r="C43" s="85"/>
      <c r="D43" s="85"/>
      <c r="E43" s="85"/>
      <c r="F43" s="85"/>
      <c r="G43" s="85"/>
      <c r="H43" s="85"/>
      <c r="I43" s="85"/>
      <c r="J43" s="85"/>
      <c r="K43" s="85"/>
    </row>
    <row r="44" spans="1:11" ht="15" customHeight="1" x14ac:dyDescent="0.25">
      <c r="A44" s="175" t="s">
        <v>17</v>
      </c>
      <c r="B44" s="175"/>
      <c r="C44" s="175"/>
      <c r="D44" s="175"/>
      <c r="E44" s="175"/>
      <c r="F44" s="175"/>
      <c r="G44" s="175"/>
      <c r="H44" s="175"/>
      <c r="I44" s="175"/>
      <c r="J44" s="85"/>
      <c r="K44" s="85"/>
    </row>
    <row r="45" spans="1:11" ht="5.25" customHeight="1" x14ac:dyDescent="0.25">
      <c r="A45" s="175"/>
      <c r="B45" s="175"/>
      <c r="C45" s="175"/>
      <c r="D45" s="175"/>
      <c r="E45" s="175"/>
      <c r="F45" s="175"/>
      <c r="G45" s="175"/>
      <c r="H45" s="175"/>
      <c r="I45" s="175"/>
      <c r="J45" s="85"/>
      <c r="K45" s="85"/>
    </row>
    <row r="46" spans="1:11" ht="97.5" customHeight="1" x14ac:dyDescent="0.25">
      <c r="A46" s="91" t="s">
        <v>27</v>
      </c>
      <c r="B46" s="172" t="s">
        <v>113</v>
      </c>
      <c r="C46" s="172"/>
      <c r="D46" s="172"/>
      <c r="E46" s="172"/>
      <c r="F46" s="172"/>
      <c r="G46" s="172"/>
      <c r="H46" s="172"/>
      <c r="I46" s="172"/>
      <c r="J46" s="85"/>
      <c r="K46" s="85"/>
    </row>
    <row r="47" spans="1:11" ht="6.75" customHeight="1" x14ac:dyDescent="0.25">
      <c r="A47" s="91"/>
      <c r="B47" s="91"/>
      <c r="C47" s="91"/>
      <c r="D47" s="91"/>
      <c r="E47" s="91"/>
      <c r="F47" s="91"/>
      <c r="G47" s="91"/>
      <c r="H47" s="91"/>
      <c r="I47" s="91"/>
      <c r="J47" s="85"/>
      <c r="K47" s="85"/>
    </row>
    <row r="48" spans="1:11" ht="76.5" customHeight="1" x14ac:dyDescent="0.25">
      <c r="A48" s="91"/>
      <c r="B48" s="173" t="s">
        <v>127</v>
      </c>
      <c r="C48" s="173"/>
      <c r="D48" s="173"/>
      <c r="E48" s="173"/>
      <c r="F48" s="173"/>
      <c r="G48" s="173"/>
      <c r="H48" s="173"/>
      <c r="I48" s="173"/>
      <c r="J48" s="85"/>
      <c r="K48" s="85"/>
    </row>
    <row r="49" spans="1:11" ht="7.5" customHeight="1" x14ac:dyDescent="0.25">
      <c r="A49" s="91"/>
      <c r="B49" s="98"/>
      <c r="C49" s="98"/>
      <c r="D49" s="98"/>
      <c r="E49" s="98"/>
      <c r="F49" s="98"/>
      <c r="G49" s="98"/>
      <c r="H49" s="98"/>
      <c r="I49" s="98"/>
      <c r="J49" s="85"/>
      <c r="K49" s="85"/>
    </row>
    <row r="50" spans="1:11" ht="15" customHeight="1" x14ac:dyDescent="0.25">
      <c r="A50" s="99" t="s">
        <v>28</v>
      </c>
      <c r="B50" s="173" t="s">
        <v>90</v>
      </c>
      <c r="C50" s="173"/>
      <c r="D50" s="173"/>
      <c r="E50" s="173"/>
      <c r="F50" s="173"/>
      <c r="G50" s="173"/>
      <c r="H50" s="173"/>
      <c r="I50" s="173"/>
      <c r="J50" s="85"/>
      <c r="K50" s="85"/>
    </row>
    <row r="51" spans="1:11" ht="7.5" customHeight="1" x14ac:dyDescent="0.25">
      <c r="A51" s="91"/>
      <c r="B51" s="98"/>
      <c r="C51" s="98"/>
      <c r="D51" s="98"/>
      <c r="E51" s="98"/>
      <c r="F51" s="98"/>
      <c r="G51" s="98"/>
      <c r="H51" s="98"/>
      <c r="I51" s="98"/>
      <c r="J51" s="85"/>
      <c r="K51" s="85"/>
    </row>
    <row r="52" spans="1:11" x14ac:dyDescent="0.25">
      <c r="A52" s="91" t="s">
        <v>91</v>
      </c>
      <c r="B52" s="173" t="s">
        <v>84</v>
      </c>
      <c r="C52" s="173"/>
      <c r="D52" s="173"/>
      <c r="E52" s="173"/>
      <c r="F52" s="173"/>
      <c r="G52" s="173"/>
      <c r="H52" s="173"/>
      <c r="I52" s="173"/>
      <c r="J52" s="85"/>
      <c r="K52" s="85"/>
    </row>
    <row r="53" spans="1:11" ht="7.5" customHeight="1" x14ac:dyDescent="0.25">
      <c r="A53" s="91"/>
      <c r="B53" s="91"/>
      <c r="C53" s="91"/>
      <c r="D53" s="91"/>
      <c r="E53" s="91"/>
      <c r="F53" s="91"/>
      <c r="G53" s="91"/>
      <c r="H53" s="91"/>
      <c r="I53" s="91"/>
      <c r="J53" s="85"/>
      <c r="K53" s="85"/>
    </row>
    <row r="54" spans="1:11" x14ac:dyDescent="0.25">
      <c r="A54" s="91" t="s">
        <v>109</v>
      </c>
      <c r="B54" s="91" t="s">
        <v>19</v>
      </c>
      <c r="C54" s="91"/>
      <c r="D54" s="91"/>
      <c r="E54" s="91"/>
      <c r="F54" s="91"/>
      <c r="G54" s="91"/>
      <c r="H54" s="91"/>
      <c r="I54" s="91"/>
      <c r="J54" s="85"/>
      <c r="K54" s="85"/>
    </row>
    <row r="55" spans="1:11" ht="7.5" customHeight="1" x14ac:dyDescent="0.25">
      <c r="A55" s="91"/>
      <c r="B55" s="91"/>
      <c r="C55" s="91"/>
      <c r="D55" s="91"/>
      <c r="E55" s="91"/>
      <c r="F55" s="91"/>
      <c r="G55" s="91"/>
      <c r="H55" s="91"/>
      <c r="I55" s="91"/>
      <c r="J55" s="85"/>
      <c r="K55" s="85"/>
    </row>
    <row r="56" spans="1:11" x14ac:dyDescent="0.25">
      <c r="A56" s="91" t="s">
        <v>29</v>
      </c>
      <c r="B56" s="91" t="s">
        <v>85</v>
      </c>
      <c r="C56" s="91"/>
      <c r="D56" s="91"/>
      <c r="E56" s="91"/>
      <c r="F56" s="91"/>
      <c r="G56" s="91"/>
      <c r="H56" s="91"/>
      <c r="I56" s="91"/>
      <c r="J56" s="85"/>
      <c r="K56" s="85"/>
    </row>
    <row r="57" spans="1:11" ht="7.5" customHeight="1" x14ac:dyDescent="0.25">
      <c r="A57" s="91"/>
      <c r="B57" s="91"/>
      <c r="C57" s="91"/>
      <c r="D57" s="91"/>
      <c r="E57" s="91"/>
      <c r="F57" s="91"/>
      <c r="G57" s="91"/>
      <c r="H57" s="91"/>
      <c r="I57" s="91"/>
      <c r="J57" s="85"/>
      <c r="K57" s="85"/>
    </row>
    <row r="58" spans="1:11" ht="63" customHeight="1" x14ac:dyDescent="0.25">
      <c r="A58" s="100" t="s">
        <v>59</v>
      </c>
      <c r="B58" s="172" t="s">
        <v>126</v>
      </c>
      <c r="C58" s="172"/>
      <c r="D58" s="172"/>
      <c r="E58" s="172"/>
      <c r="F58" s="172"/>
      <c r="G58" s="172"/>
      <c r="H58" s="172"/>
      <c r="I58" s="172"/>
      <c r="J58" s="85"/>
      <c r="K58" s="85"/>
    </row>
    <row r="59" spans="1:11" ht="7.5" customHeight="1" x14ac:dyDescent="0.25">
      <c r="A59" s="91"/>
      <c r="B59" s="90"/>
      <c r="C59" s="90"/>
      <c r="D59" s="90"/>
      <c r="E59" s="90"/>
      <c r="F59" s="90"/>
      <c r="G59" s="90"/>
      <c r="H59" s="90"/>
      <c r="I59" s="90"/>
      <c r="J59" s="85"/>
      <c r="K59" s="85"/>
    </row>
    <row r="60" spans="1:11" x14ac:dyDescent="0.25">
      <c r="A60" s="91" t="s">
        <v>60</v>
      </c>
      <c r="B60" s="91" t="s">
        <v>19</v>
      </c>
      <c r="C60" s="91"/>
      <c r="D60" s="91"/>
      <c r="E60" s="91"/>
      <c r="F60" s="91"/>
      <c r="G60" s="91"/>
      <c r="H60" s="91"/>
      <c r="I60" s="91"/>
      <c r="J60" s="85"/>
      <c r="K60" s="85"/>
    </row>
    <row r="61" spans="1:11" ht="7.5" customHeight="1" x14ac:dyDescent="0.25">
      <c r="A61" s="91"/>
      <c r="B61" s="91"/>
      <c r="C61" s="91"/>
      <c r="D61" s="91"/>
      <c r="E61" s="91"/>
      <c r="F61" s="91"/>
      <c r="G61" s="91"/>
      <c r="H61" s="91"/>
      <c r="I61" s="91"/>
      <c r="J61" s="85"/>
      <c r="K61" s="85"/>
    </row>
    <row r="62" spans="1:11" ht="15.75" customHeight="1" x14ac:dyDescent="0.25">
      <c r="A62" s="91" t="s">
        <v>94</v>
      </c>
      <c r="B62" s="173" t="s">
        <v>130</v>
      </c>
      <c r="C62" s="173"/>
      <c r="D62" s="173"/>
      <c r="E62" s="173"/>
      <c r="F62" s="173"/>
      <c r="G62" s="173"/>
      <c r="H62" s="173"/>
      <c r="I62" s="173"/>
      <c r="J62" s="85"/>
      <c r="K62" s="85"/>
    </row>
    <row r="63" spans="1:11" ht="7.5" customHeight="1" x14ac:dyDescent="0.25">
      <c r="A63" s="91"/>
      <c r="B63" s="91"/>
      <c r="C63" s="91"/>
      <c r="D63" s="91"/>
      <c r="E63" s="91"/>
      <c r="F63" s="91"/>
      <c r="G63" s="91"/>
      <c r="H63" s="91"/>
      <c r="I63" s="91"/>
      <c r="J63" s="85"/>
      <c r="K63" s="85"/>
    </row>
    <row r="64" spans="1:11" x14ac:dyDescent="0.25">
      <c r="A64" s="91" t="s">
        <v>95</v>
      </c>
      <c r="B64" s="173" t="s">
        <v>116</v>
      </c>
      <c r="C64" s="173"/>
      <c r="D64" s="173"/>
      <c r="E64" s="173"/>
      <c r="F64" s="173"/>
      <c r="G64" s="173"/>
      <c r="H64" s="173"/>
      <c r="I64" s="173"/>
      <c r="J64" s="85"/>
      <c r="K64" s="85"/>
    </row>
    <row r="65" spans="1:11" ht="15" customHeight="1" x14ac:dyDescent="0.25">
      <c r="A65" s="91"/>
      <c r="B65" s="173" t="s">
        <v>142</v>
      </c>
      <c r="C65" s="173"/>
      <c r="D65" s="173"/>
      <c r="E65" s="173"/>
      <c r="F65" s="173"/>
      <c r="G65" s="173"/>
      <c r="H65" s="173"/>
      <c r="I65" s="173"/>
      <c r="J65" s="85"/>
      <c r="K65" s="85"/>
    </row>
    <row r="66" spans="1:11" ht="9" customHeight="1" x14ac:dyDescent="0.25">
      <c r="A66" s="91"/>
      <c r="B66" s="91"/>
      <c r="C66" s="91"/>
      <c r="D66" s="91"/>
      <c r="E66" s="91"/>
      <c r="F66" s="91"/>
      <c r="G66" s="91"/>
      <c r="H66" s="91"/>
      <c r="I66" s="91"/>
      <c r="J66" s="85"/>
      <c r="K66" s="85"/>
    </row>
    <row r="67" spans="1:11" x14ac:dyDescent="0.25">
      <c r="A67" s="125" t="s">
        <v>166</v>
      </c>
      <c r="B67" s="127"/>
      <c r="C67" s="127"/>
      <c r="D67" s="127"/>
      <c r="E67" s="127"/>
      <c r="F67" s="127"/>
      <c r="G67" s="127"/>
      <c r="H67" s="127"/>
      <c r="I67" s="127"/>
      <c r="J67" s="85"/>
      <c r="K67" s="85"/>
    </row>
    <row r="68" spans="1:11" ht="9" customHeight="1" x14ac:dyDescent="0.25">
      <c r="A68" s="91"/>
      <c r="B68" s="91"/>
      <c r="C68" s="91"/>
      <c r="D68" s="91"/>
      <c r="E68" s="91"/>
      <c r="F68" s="91"/>
      <c r="G68" s="91"/>
      <c r="H68" s="91"/>
      <c r="I68" s="91"/>
      <c r="J68" s="85"/>
      <c r="K68" s="85"/>
    </row>
    <row r="69" spans="1:11" ht="32.25" customHeight="1" x14ac:dyDescent="0.25">
      <c r="A69" s="91" t="s">
        <v>32</v>
      </c>
      <c r="B69" s="178" t="s">
        <v>167</v>
      </c>
      <c r="C69" s="179"/>
      <c r="D69" s="179"/>
      <c r="E69" s="179"/>
      <c r="F69" s="179"/>
      <c r="G69" s="179"/>
      <c r="H69" s="179"/>
      <c r="I69" s="179"/>
      <c r="J69" s="85"/>
      <c r="K69" s="85"/>
    </row>
    <row r="70" spans="1:11" ht="9" customHeight="1" x14ac:dyDescent="0.25">
      <c r="A70" s="170"/>
      <c r="B70" s="168"/>
      <c r="C70" s="169"/>
      <c r="D70" s="169"/>
      <c r="E70" s="169"/>
      <c r="F70" s="169"/>
      <c r="G70" s="169"/>
      <c r="H70" s="169"/>
      <c r="I70" s="169"/>
      <c r="J70" s="85"/>
      <c r="K70" s="85"/>
    </row>
    <row r="71" spans="1:11" ht="34.5" customHeight="1" x14ac:dyDescent="0.25">
      <c r="A71" s="170" t="s">
        <v>33</v>
      </c>
      <c r="B71" s="178" t="s">
        <v>198</v>
      </c>
      <c r="C71" s="180"/>
      <c r="D71" s="180"/>
      <c r="E71" s="180"/>
      <c r="F71" s="180"/>
      <c r="G71" s="180"/>
      <c r="H71" s="180"/>
      <c r="I71" s="180"/>
      <c r="J71" s="85"/>
      <c r="K71" s="85"/>
    </row>
    <row r="72" spans="1:11" ht="9" customHeight="1" x14ac:dyDescent="0.25">
      <c r="A72" s="91"/>
      <c r="B72" s="101"/>
      <c r="C72" s="91"/>
      <c r="D72" s="91"/>
      <c r="E72" s="91"/>
      <c r="F72" s="91"/>
      <c r="G72" s="91"/>
      <c r="H72" s="91"/>
      <c r="I72" s="91"/>
      <c r="J72" s="85"/>
      <c r="K72" s="85"/>
    </row>
    <row r="73" spans="1:11" ht="34.5" customHeight="1" x14ac:dyDescent="0.25">
      <c r="A73" s="91" t="s">
        <v>34</v>
      </c>
      <c r="B73" s="178" t="s">
        <v>115</v>
      </c>
      <c r="C73" s="180"/>
      <c r="D73" s="180"/>
      <c r="E73" s="180"/>
      <c r="F73" s="180"/>
      <c r="G73" s="180"/>
      <c r="H73" s="180"/>
      <c r="I73" s="180"/>
      <c r="J73" s="85"/>
      <c r="K73" s="85"/>
    </row>
    <row r="74" spans="1:11" ht="9" customHeight="1" x14ac:dyDescent="0.25">
      <c r="A74" s="91"/>
      <c r="B74" s="91"/>
      <c r="C74" s="91"/>
      <c r="D74" s="91"/>
      <c r="E74" s="91"/>
      <c r="F74" s="91"/>
      <c r="G74" s="91"/>
      <c r="H74" s="91"/>
      <c r="I74" s="91"/>
      <c r="J74" s="85"/>
      <c r="K74" s="85"/>
    </row>
    <row r="75" spans="1:11" ht="49.5" customHeight="1" x14ac:dyDescent="0.25">
      <c r="A75" s="91" t="s">
        <v>199</v>
      </c>
      <c r="B75" s="173" t="s">
        <v>168</v>
      </c>
      <c r="C75" s="173"/>
      <c r="D75" s="173"/>
      <c r="E75" s="173"/>
      <c r="F75" s="173"/>
      <c r="G75" s="173"/>
      <c r="H75" s="173"/>
      <c r="I75" s="173"/>
      <c r="J75" s="85"/>
      <c r="K75" s="85"/>
    </row>
    <row r="76" spans="1:11" ht="9.9499999999999993" customHeight="1" x14ac:dyDescent="0.25">
      <c r="A76" s="91"/>
      <c r="B76" s="90"/>
      <c r="C76" s="90"/>
      <c r="D76" s="90"/>
      <c r="E76" s="90"/>
      <c r="F76" s="90"/>
      <c r="G76" s="90"/>
      <c r="H76" s="90"/>
      <c r="I76" s="90"/>
      <c r="J76" s="85"/>
      <c r="K76" s="85"/>
    </row>
    <row r="77" spans="1:11" ht="26.1" customHeight="1" x14ac:dyDescent="0.25">
      <c r="A77" s="91" t="s">
        <v>200</v>
      </c>
      <c r="B77" s="173" t="s">
        <v>201</v>
      </c>
      <c r="C77" s="173"/>
      <c r="D77" s="173"/>
      <c r="E77" s="173"/>
      <c r="F77" s="173"/>
      <c r="G77" s="173"/>
      <c r="H77" s="173"/>
      <c r="I77" s="173"/>
      <c r="J77" s="85"/>
      <c r="K77" s="85"/>
    </row>
    <row r="78" spans="1:11" ht="9" customHeight="1" x14ac:dyDescent="0.25">
      <c r="A78" s="91"/>
      <c r="B78" s="91"/>
      <c r="C78" s="91"/>
      <c r="D78" s="91"/>
      <c r="E78" s="91"/>
      <c r="F78" s="91"/>
      <c r="G78" s="91"/>
      <c r="H78" s="91"/>
      <c r="I78" s="91"/>
      <c r="J78" s="85"/>
      <c r="K78" s="85"/>
    </row>
    <row r="79" spans="1:11" ht="48.4" customHeight="1" x14ac:dyDescent="0.25">
      <c r="A79" s="173" t="s">
        <v>202</v>
      </c>
      <c r="B79" s="173"/>
      <c r="C79" s="173"/>
      <c r="D79" s="173"/>
      <c r="E79" s="173"/>
      <c r="F79" s="173"/>
      <c r="G79" s="173"/>
      <c r="H79" s="173"/>
      <c r="I79" s="173"/>
    </row>
    <row r="80" spans="1:11" x14ac:dyDescent="0.25">
      <c r="A80" s="142"/>
      <c r="B80" s="142"/>
      <c r="C80" s="142"/>
      <c r="D80" s="142"/>
      <c r="E80" s="142"/>
      <c r="F80" s="142"/>
      <c r="G80" s="142"/>
      <c r="H80" s="142"/>
      <c r="I80" s="142"/>
    </row>
    <row r="81" spans="1:9" ht="30.75" customHeight="1" x14ac:dyDescent="0.25">
      <c r="A81" s="177" t="s">
        <v>83</v>
      </c>
      <c r="B81" s="177"/>
      <c r="C81" s="177"/>
      <c r="D81" s="177"/>
      <c r="E81" s="177"/>
      <c r="F81" s="177"/>
      <c r="G81" s="177"/>
      <c r="H81" s="177"/>
      <c r="I81" s="177"/>
    </row>
  </sheetData>
  <sheetProtection algorithmName="SHA-512" hashValue="BAqVd8dNeRDhzbnGhdi3hR0XnIVFarxUTkOjkLsAByGsclncBIYOuzIKkjzhWLEJc6CQtD2tPyt9aNTxG8bZVQ==" saltValue="FtNXwmfyINMr+9EcyocjHQ==" spinCount="100000" sheet="1" selectLockedCells="1"/>
  <mergeCells count="27">
    <mergeCell ref="A81:I81"/>
    <mergeCell ref="A79:I79"/>
    <mergeCell ref="B77:I77"/>
    <mergeCell ref="B58:I58"/>
    <mergeCell ref="B65:I65"/>
    <mergeCell ref="B75:I75"/>
    <mergeCell ref="B69:I69"/>
    <mergeCell ref="B73:I73"/>
    <mergeCell ref="B71:I71"/>
    <mergeCell ref="B48:I48"/>
    <mergeCell ref="B50:I50"/>
    <mergeCell ref="B52:I52"/>
    <mergeCell ref="B62:I62"/>
    <mergeCell ref="B64:I64"/>
    <mergeCell ref="B46:I46"/>
    <mergeCell ref="B42:I42"/>
    <mergeCell ref="A4:I4"/>
    <mergeCell ref="B30:I30"/>
    <mergeCell ref="A44:I45"/>
    <mergeCell ref="B16:I16"/>
    <mergeCell ref="B14:I14"/>
    <mergeCell ref="B22:I23"/>
    <mergeCell ref="B25:I26"/>
    <mergeCell ref="B20:I20"/>
    <mergeCell ref="A5:I5"/>
    <mergeCell ref="B32:I32"/>
    <mergeCell ref="B34:I34"/>
  </mergeCells>
  <pageMargins left="0.45" right="0.45" top="0.25" bottom="0.25" header="0.3" footer="0.55000000000000004"/>
  <pageSetup scale="54" orientation="portrait" r:id="rId1"/>
  <headerFooter scaleWithDoc="0" alignWithMargins="0"/>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92D050"/>
    <pageSetUpPr fitToPage="1"/>
  </sheetPr>
  <dimension ref="A1:O142"/>
  <sheetViews>
    <sheetView zoomScale="90" zoomScaleNormal="90" workbookViewId="0">
      <selection activeCell="O19" sqref="O19"/>
    </sheetView>
  </sheetViews>
  <sheetFormatPr defaultColWidth="8.85546875" defaultRowHeight="15" x14ac:dyDescent="0.25"/>
  <cols>
    <col min="1" max="1" width="5.5703125" style="11" customWidth="1"/>
    <col min="2" max="2" width="54.5703125" style="11" customWidth="1"/>
    <col min="3" max="3" width="16.28515625" style="11" customWidth="1"/>
    <col min="4" max="4" width="15.28515625" style="11" customWidth="1"/>
    <col min="5" max="5" width="12.5703125" style="11" customWidth="1"/>
    <col min="6" max="6" width="12.28515625" style="11" customWidth="1"/>
    <col min="7" max="7" width="13.7109375" style="11" customWidth="1"/>
    <col min="8" max="10" width="13.85546875" style="11" customWidth="1"/>
    <col min="11" max="11" width="14.42578125" style="11" customWidth="1"/>
    <col min="12" max="12" width="13.85546875" style="11" customWidth="1"/>
    <col min="13" max="13" width="15.85546875" style="11" customWidth="1"/>
    <col min="14" max="14" width="12" style="11" customWidth="1"/>
    <col min="15" max="16384" width="8.85546875" style="11"/>
  </cols>
  <sheetData>
    <row r="1" spans="1:14" ht="15.6" customHeight="1" x14ac:dyDescent="0.25">
      <c r="A1" s="107" t="s">
        <v>178</v>
      </c>
      <c r="B1" s="106"/>
      <c r="C1" s="93"/>
      <c r="D1" s="93"/>
      <c r="E1" s="93"/>
      <c r="F1" s="93"/>
      <c r="G1" s="93"/>
      <c r="H1" s="93"/>
      <c r="I1" s="94"/>
      <c r="J1" s="94"/>
      <c r="K1" s="94"/>
      <c r="L1" s="17"/>
      <c r="M1" s="17"/>
      <c r="N1" s="18"/>
    </row>
    <row r="2" spans="1:14" ht="15.6" customHeight="1" x14ac:dyDescent="0.25">
      <c r="A2" s="88" t="s">
        <v>181</v>
      </c>
      <c r="B2" s="92"/>
      <c r="C2" s="93"/>
      <c r="D2" s="93"/>
      <c r="E2" s="93"/>
      <c r="F2" s="93"/>
      <c r="G2" s="93"/>
      <c r="H2" s="93"/>
      <c r="I2" s="94"/>
      <c r="J2" s="94"/>
      <c r="K2" s="94"/>
      <c r="L2" s="17"/>
      <c r="M2" s="17"/>
      <c r="N2" s="18"/>
    </row>
    <row r="3" spans="1:14" ht="12" customHeight="1" x14ac:dyDescent="0.25">
      <c r="A3" s="16"/>
      <c r="B3" s="15"/>
      <c r="C3" s="16"/>
      <c r="D3" s="16"/>
      <c r="E3" s="16"/>
      <c r="F3" s="16"/>
      <c r="G3" s="16"/>
      <c r="H3" s="16"/>
      <c r="I3" s="17"/>
      <c r="J3" s="17"/>
      <c r="K3" s="17"/>
      <c r="L3" s="17"/>
      <c r="M3" s="17"/>
      <c r="N3" s="18"/>
    </row>
    <row r="4" spans="1:14" ht="14.45" customHeight="1" x14ac:dyDescent="0.25">
      <c r="A4" s="19" t="s">
        <v>16</v>
      </c>
      <c r="B4" s="18"/>
      <c r="C4" s="27" t="s">
        <v>112</v>
      </c>
      <c r="D4" s="18"/>
      <c r="E4" s="18"/>
      <c r="F4" s="18"/>
      <c r="G4" s="18"/>
      <c r="H4" s="18"/>
      <c r="I4" s="18"/>
      <c r="J4" s="18"/>
      <c r="K4" s="18"/>
      <c r="L4" s="18"/>
      <c r="M4" s="18"/>
      <c r="N4" s="18"/>
    </row>
    <row r="5" spans="1:14" ht="14.45" customHeight="1" x14ac:dyDescent="0.25">
      <c r="A5" s="83">
        <v>1</v>
      </c>
      <c r="B5" s="21" t="s">
        <v>37</v>
      </c>
      <c r="C5" s="200"/>
      <c r="D5" s="201"/>
      <c r="E5" s="201"/>
      <c r="F5" s="201"/>
      <c r="G5" s="201"/>
      <c r="H5" s="202"/>
      <c r="I5" s="18"/>
      <c r="J5" s="18"/>
      <c r="K5" s="18"/>
      <c r="L5" s="18"/>
      <c r="M5" s="18"/>
      <c r="N5" s="18"/>
    </row>
    <row r="6" spans="1:14" ht="14.45" customHeight="1" x14ac:dyDescent="0.25">
      <c r="A6" s="83">
        <v>2</v>
      </c>
      <c r="B6" s="21" t="s">
        <v>38</v>
      </c>
      <c r="C6" s="200"/>
      <c r="D6" s="201"/>
      <c r="E6" s="201"/>
      <c r="F6" s="201"/>
      <c r="G6" s="201"/>
      <c r="H6" s="202"/>
      <c r="I6" s="18"/>
      <c r="J6" s="18"/>
      <c r="K6" s="18"/>
      <c r="L6" s="18"/>
      <c r="M6" s="18"/>
      <c r="N6" s="18"/>
    </row>
    <row r="7" spans="1:14" ht="14.45" customHeight="1" x14ac:dyDescent="0.25">
      <c r="A7" s="83">
        <v>3</v>
      </c>
      <c r="B7" s="21" t="s">
        <v>39</v>
      </c>
      <c r="C7" s="197"/>
      <c r="D7" s="201"/>
      <c r="E7" s="201"/>
      <c r="F7" s="201"/>
      <c r="G7" s="201"/>
      <c r="H7" s="202"/>
      <c r="I7" s="18"/>
      <c r="J7" s="18"/>
      <c r="K7" s="18"/>
      <c r="L7" s="18"/>
      <c r="M7" s="18"/>
      <c r="N7" s="18"/>
    </row>
    <row r="8" spans="1:14" ht="29.45" customHeight="1" x14ac:dyDescent="0.25">
      <c r="A8" s="83">
        <v>4</v>
      </c>
      <c r="B8" s="112" t="s">
        <v>182</v>
      </c>
      <c r="C8" s="187"/>
      <c r="D8" s="188"/>
      <c r="E8" s="188"/>
      <c r="F8" s="188"/>
      <c r="G8" s="188"/>
      <c r="H8" s="189"/>
      <c r="I8" s="18"/>
      <c r="J8" s="18"/>
      <c r="K8" s="18"/>
      <c r="L8" s="18"/>
      <c r="M8" s="18"/>
      <c r="N8" s="18"/>
    </row>
    <row r="9" spans="1:14" x14ac:dyDescent="0.25">
      <c r="A9" s="83">
        <v>5</v>
      </c>
      <c r="B9" s="89" t="s">
        <v>125</v>
      </c>
      <c r="C9" s="197"/>
      <c r="D9" s="198"/>
      <c r="E9" s="198"/>
      <c r="F9" s="198"/>
      <c r="G9" s="198"/>
      <c r="H9" s="199"/>
      <c r="I9" s="18"/>
      <c r="J9" s="18"/>
      <c r="K9" s="18"/>
      <c r="L9" s="18"/>
      <c r="M9" s="18"/>
      <c r="N9" s="18"/>
    </row>
    <row r="10" spans="1:14" x14ac:dyDescent="0.25">
      <c r="A10" s="83">
        <v>6</v>
      </c>
      <c r="B10" s="21" t="s">
        <v>40</v>
      </c>
      <c r="C10" s="203" t="s">
        <v>21</v>
      </c>
      <c r="D10" s="204"/>
      <c r="E10" s="204"/>
      <c r="F10" s="204"/>
      <c r="G10" s="204"/>
      <c r="H10" s="205"/>
      <c r="I10" s="18"/>
      <c r="J10" s="18"/>
      <c r="K10" s="18"/>
      <c r="L10" s="18"/>
      <c r="M10" s="18"/>
      <c r="N10" s="18"/>
    </row>
    <row r="11" spans="1:14" x14ac:dyDescent="0.25">
      <c r="A11" s="83">
        <v>7</v>
      </c>
      <c r="B11" s="156" t="s">
        <v>169</v>
      </c>
      <c r="C11" s="197"/>
      <c r="D11" s="198"/>
      <c r="E11" s="198"/>
      <c r="F11" s="198"/>
      <c r="G11" s="198"/>
      <c r="H11" s="199"/>
      <c r="I11" s="18"/>
      <c r="J11" s="18"/>
      <c r="K11" s="18"/>
      <c r="L11" s="18"/>
      <c r="M11" s="18"/>
      <c r="N11" s="18"/>
    </row>
    <row r="12" spans="1:14" ht="15" customHeight="1" x14ac:dyDescent="0.25">
      <c r="A12" s="83">
        <v>8</v>
      </c>
      <c r="B12" s="109" t="s">
        <v>170</v>
      </c>
      <c r="C12" s="132">
        <f>ROUND(SUM(C13:C15)/3,2)</f>
        <v>0</v>
      </c>
      <c r="D12" s="133" t="s">
        <v>133</v>
      </c>
      <c r="E12" s="134" t="e">
        <f>ROUND(C12/SUM(C12,C16),3)</f>
        <v>#DIV/0!</v>
      </c>
      <c r="F12" s="135"/>
      <c r="G12" s="135"/>
      <c r="H12" s="136"/>
      <c r="I12" s="18"/>
      <c r="J12" s="18"/>
      <c r="K12" s="18"/>
      <c r="L12" s="18"/>
      <c r="M12" s="18"/>
      <c r="N12" s="18"/>
    </row>
    <row r="13" spans="1:14" x14ac:dyDescent="0.25">
      <c r="A13" s="111" t="s">
        <v>138</v>
      </c>
      <c r="B13" s="110" t="s">
        <v>135</v>
      </c>
      <c r="C13" s="181"/>
      <c r="D13" s="182"/>
      <c r="E13" s="182"/>
      <c r="F13" s="182"/>
      <c r="G13" s="182"/>
      <c r="H13" s="183"/>
      <c r="I13" s="18"/>
      <c r="J13" s="18"/>
      <c r="K13" s="18"/>
      <c r="L13" s="18"/>
      <c r="M13" s="18"/>
      <c r="N13" s="18"/>
    </row>
    <row r="14" spans="1:14" x14ac:dyDescent="0.25">
      <c r="A14" s="111" t="s">
        <v>139</v>
      </c>
      <c r="B14" s="110" t="s">
        <v>136</v>
      </c>
      <c r="C14" s="181"/>
      <c r="D14" s="182"/>
      <c r="E14" s="182"/>
      <c r="F14" s="182"/>
      <c r="G14" s="182"/>
      <c r="H14" s="183"/>
      <c r="I14" s="18"/>
      <c r="J14" s="18"/>
      <c r="K14" s="18"/>
      <c r="L14" s="18"/>
      <c r="M14" s="18"/>
      <c r="N14" s="18"/>
    </row>
    <row r="15" spans="1:14" x14ac:dyDescent="0.25">
      <c r="A15" s="111" t="s">
        <v>140</v>
      </c>
      <c r="B15" s="110" t="s">
        <v>137</v>
      </c>
      <c r="C15" s="181"/>
      <c r="D15" s="182"/>
      <c r="E15" s="182"/>
      <c r="F15" s="182"/>
      <c r="G15" s="182"/>
      <c r="H15" s="183"/>
      <c r="I15" s="18"/>
      <c r="J15" s="18"/>
      <c r="K15" s="18"/>
      <c r="L15" s="18"/>
      <c r="M15" s="18"/>
      <c r="N15" s="18"/>
    </row>
    <row r="16" spans="1:14" ht="15" customHeight="1" x14ac:dyDescent="0.25">
      <c r="A16" s="111">
        <v>9</v>
      </c>
      <c r="B16" s="109" t="s">
        <v>171</v>
      </c>
      <c r="C16" s="132">
        <f>ROUND(SUM(C17:C19)/3,2)</f>
        <v>0</v>
      </c>
      <c r="D16" s="133" t="s">
        <v>133</v>
      </c>
      <c r="E16" s="134" t="e">
        <f>ROUND(C16/SUM(C16,C12),3)</f>
        <v>#DIV/0!</v>
      </c>
      <c r="F16" s="135"/>
      <c r="G16" s="135"/>
      <c r="H16" s="136"/>
      <c r="I16" s="18"/>
      <c r="J16" s="18"/>
      <c r="K16" s="18"/>
      <c r="L16" s="18"/>
      <c r="M16" s="18"/>
      <c r="N16" s="18"/>
    </row>
    <row r="17" spans="1:15" x14ac:dyDescent="0.25">
      <c r="A17" s="111" t="s">
        <v>159</v>
      </c>
      <c r="B17" s="110" t="s">
        <v>135</v>
      </c>
      <c r="C17" s="181"/>
      <c r="D17" s="182"/>
      <c r="E17" s="182"/>
      <c r="F17" s="182"/>
      <c r="G17" s="182"/>
      <c r="H17" s="183"/>
      <c r="I17" s="18"/>
      <c r="J17" s="18"/>
      <c r="K17" s="18"/>
      <c r="L17" s="18"/>
      <c r="M17" s="18"/>
      <c r="N17" s="18"/>
    </row>
    <row r="18" spans="1:15" x14ac:dyDescent="0.25">
      <c r="A18" s="111" t="s">
        <v>160</v>
      </c>
      <c r="B18" s="110" t="s">
        <v>136</v>
      </c>
      <c r="C18" s="181"/>
      <c r="D18" s="182"/>
      <c r="E18" s="182"/>
      <c r="F18" s="182"/>
      <c r="G18" s="182"/>
      <c r="H18" s="183"/>
      <c r="I18" s="18"/>
      <c r="J18" s="18"/>
      <c r="K18" s="18"/>
      <c r="L18" s="18"/>
      <c r="M18" s="18"/>
      <c r="N18" s="18"/>
    </row>
    <row r="19" spans="1:15" x14ac:dyDescent="0.25">
      <c r="A19" s="111" t="s">
        <v>161</v>
      </c>
      <c r="B19" s="110" t="s">
        <v>137</v>
      </c>
      <c r="C19" s="181"/>
      <c r="D19" s="182"/>
      <c r="E19" s="182"/>
      <c r="F19" s="182"/>
      <c r="G19" s="182"/>
      <c r="H19" s="183"/>
      <c r="I19" s="18"/>
      <c r="J19" s="18"/>
      <c r="K19" s="18"/>
      <c r="L19" s="18"/>
      <c r="M19" s="18"/>
      <c r="N19" s="18"/>
    </row>
    <row r="20" spans="1:15" ht="15" customHeight="1" x14ac:dyDescent="0.25">
      <c r="A20" s="111">
        <v>10</v>
      </c>
      <c r="B20" s="109" t="s">
        <v>134</v>
      </c>
      <c r="C20" s="132">
        <f>SUM(C16,C12)</f>
        <v>0</v>
      </c>
      <c r="D20" s="137"/>
      <c r="E20" s="138" t="e">
        <f>SUM(E12,E16)</f>
        <v>#DIV/0!</v>
      </c>
      <c r="F20" s="137"/>
      <c r="G20" s="137"/>
      <c r="H20" s="139"/>
      <c r="I20" s="18"/>
      <c r="J20" s="18"/>
      <c r="K20" s="18"/>
      <c r="L20" s="18"/>
      <c r="M20" s="18"/>
      <c r="N20" s="18"/>
    </row>
    <row r="21" spans="1:15" ht="15" customHeight="1" x14ac:dyDescent="0.25">
      <c r="A21" s="83">
        <v>11</v>
      </c>
      <c r="B21" s="109" t="s">
        <v>183</v>
      </c>
      <c r="C21" s="162"/>
      <c r="D21" s="165"/>
      <c r="E21" s="165"/>
      <c r="F21" s="165"/>
      <c r="G21" s="165"/>
      <c r="H21" s="166"/>
      <c r="I21" s="18"/>
      <c r="J21" s="18"/>
      <c r="K21" s="18"/>
      <c r="L21" s="18"/>
      <c r="M21" s="18"/>
      <c r="N21" s="18"/>
    </row>
    <row r="22" spans="1:15" ht="15" customHeight="1" x14ac:dyDescent="0.25">
      <c r="A22" s="83">
        <v>12</v>
      </c>
      <c r="B22" s="109" t="s">
        <v>205</v>
      </c>
      <c r="C22" s="162"/>
      <c r="D22" s="165"/>
      <c r="E22" s="165"/>
      <c r="F22" s="165"/>
      <c r="G22" s="165"/>
      <c r="H22" s="166"/>
      <c r="I22" s="18"/>
      <c r="J22" s="18"/>
      <c r="K22" s="18"/>
      <c r="L22" s="18"/>
      <c r="M22" s="18"/>
      <c r="N22" s="18"/>
    </row>
    <row r="23" spans="1:15" ht="14.45" customHeight="1" x14ac:dyDescent="0.25">
      <c r="A23" s="83">
        <v>13</v>
      </c>
      <c r="B23" s="109" t="s">
        <v>175</v>
      </c>
      <c r="C23" s="163"/>
      <c r="D23" s="190" t="s">
        <v>99</v>
      </c>
      <c r="E23" s="191"/>
      <c r="F23" s="192"/>
      <c r="G23" s="192"/>
      <c r="H23" s="128"/>
      <c r="I23" s="24"/>
      <c r="J23" s="25"/>
      <c r="K23" s="25"/>
      <c r="L23" s="26"/>
      <c r="M23" s="26"/>
      <c r="N23" s="18"/>
    </row>
    <row r="24" spans="1:15" x14ac:dyDescent="0.25">
      <c r="A24" s="83">
        <v>14</v>
      </c>
      <c r="B24" s="27" t="s">
        <v>144</v>
      </c>
      <c r="C24" s="68">
        <f>H87</f>
        <v>0</v>
      </c>
      <c r="D24" s="193"/>
      <c r="E24" s="194"/>
      <c r="F24" s="194"/>
      <c r="G24" s="195"/>
      <c r="H24" s="140"/>
      <c r="I24" s="67"/>
      <c r="J24" s="26"/>
      <c r="K24" s="26"/>
      <c r="L24" s="26"/>
      <c r="M24" s="26"/>
      <c r="N24" s="18"/>
    </row>
    <row r="25" spans="1:15" x14ac:dyDescent="0.25">
      <c r="A25" s="83">
        <v>15</v>
      </c>
      <c r="B25" s="110" t="s">
        <v>132</v>
      </c>
      <c r="C25" s="68">
        <f>C23+C24</f>
        <v>0</v>
      </c>
      <c r="D25" s="193"/>
      <c r="E25" s="194"/>
      <c r="F25" s="194"/>
      <c r="G25" s="195"/>
      <c r="H25" s="140"/>
      <c r="I25" s="67"/>
      <c r="J25" s="26"/>
      <c r="K25" s="26"/>
      <c r="L25" s="26"/>
      <c r="M25" s="26"/>
      <c r="N25" s="18"/>
    </row>
    <row r="26" spans="1:15" ht="14.45" customHeight="1" x14ac:dyDescent="0.25">
      <c r="A26" s="83">
        <v>16</v>
      </c>
      <c r="B26" s="21" t="s">
        <v>41</v>
      </c>
      <c r="C26" s="196"/>
      <c r="D26" s="185"/>
      <c r="E26" s="185"/>
      <c r="F26" s="185"/>
      <c r="G26" s="185"/>
      <c r="H26" s="186"/>
      <c r="I26" s="18"/>
      <c r="J26" s="18"/>
      <c r="K26" s="18"/>
      <c r="L26" s="18"/>
      <c r="M26" s="18"/>
      <c r="N26" s="18"/>
    </row>
    <row r="27" spans="1:15" ht="14.45" customHeight="1" x14ac:dyDescent="0.25">
      <c r="A27" s="83">
        <v>17</v>
      </c>
      <c r="B27" s="22" t="s">
        <v>88</v>
      </c>
      <c r="C27" s="196"/>
      <c r="D27" s="185"/>
      <c r="E27" s="185"/>
      <c r="F27" s="185"/>
      <c r="G27" s="185"/>
      <c r="H27" s="186"/>
      <c r="I27" s="18"/>
      <c r="J27" s="18"/>
      <c r="K27" s="18"/>
      <c r="L27" s="18"/>
      <c r="M27" s="18"/>
      <c r="N27" s="18"/>
    </row>
    <row r="28" spans="1:15" x14ac:dyDescent="0.25">
      <c r="A28" s="83">
        <v>18</v>
      </c>
      <c r="B28" s="21" t="s">
        <v>42</v>
      </c>
      <c r="C28" s="184"/>
      <c r="D28" s="185"/>
      <c r="E28" s="185"/>
      <c r="F28" s="185"/>
      <c r="G28" s="185"/>
      <c r="H28" s="186"/>
      <c r="I28" s="18"/>
      <c r="J28" s="18"/>
      <c r="K28" s="18"/>
      <c r="L28" s="18"/>
      <c r="M28" s="18"/>
      <c r="N28" s="18"/>
    </row>
    <row r="29" spans="1:15" x14ac:dyDescent="0.25">
      <c r="A29" s="83">
        <v>19</v>
      </c>
      <c r="B29" s="21" t="s">
        <v>42</v>
      </c>
      <c r="C29" s="184"/>
      <c r="D29" s="185"/>
      <c r="E29" s="185"/>
      <c r="F29" s="185"/>
      <c r="G29" s="185"/>
      <c r="H29" s="186"/>
      <c r="I29" s="18"/>
      <c r="J29" s="18"/>
      <c r="K29" s="18"/>
      <c r="L29" s="18"/>
      <c r="M29" s="18"/>
      <c r="N29" s="18"/>
      <c r="O29" s="129"/>
    </row>
    <row r="30" spans="1:15" x14ac:dyDescent="0.25">
      <c r="A30" s="69">
        <v>20</v>
      </c>
      <c r="B30" s="21" t="s">
        <v>42</v>
      </c>
      <c r="C30" s="184"/>
      <c r="D30" s="185"/>
      <c r="E30" s="185"/>
      <c r="F30" s="185"/>
      <c r="G30" s="185"/>
      <c r="H30" s="186"/>
      <c r="I30" s="18"/>
      <c r="J30" s="18"/>
      <c r="K30" s="18"/>
      <c r="L30" s="18"/>
      <c r="M30" s="18"/>
      <c r="N30" s="18"/>
    </row>
    <row r="31" spans="1:15" x14ac:dyDescent="0.25">
      <c r="A31" s="73"/>
      <c r="B31" s="74"/>
      <c r="C31" s="75"/>
      <c r="D31" s="75"/>
      <c r="E31" s="75"/>
      <c r="F31" s="75"/>
      <c r="G31" s="75"/>
      <c r="H31" s="75"/>
      <c r="I31" s="28"/>
      <c r="J31" s="28"/>
      <c r="K31" s="28"/>
      <c r="L31" s="28"/>
      <c r="M31" s="28"/>
      <c r="N31" s="18"/>
    </row>
    <row r="32" spans="1:15" x14ac:dyDescent="0.25">
      <c r="A32" s="73"/>
      <c r="B32" s="74"/>
      <c r="C32" s="75"/>
      <c r="D32" s="75"/>
      <c r="E32" s="75"/>
      <c r="F32" s="75"/>
      <c r="G32" s="75"/>
      <c r="H32" s="75"/>
      <c r="I32" s="28"/>
      <c r="J32" s="28"/>
      <c r="K32" s="28"/>
      <c r="L32" s="28"/>
      <c r="M32" s="28"/>
      <c r="N32" s="18"/>
    </row>
    <row r="33" spans="1:14" x14ac:dyDescent="0.25">
      <c r="I33" s="18"/>
      <c r="J33" s="18"/>
      <c r="K33" s="18"/>
      <c r="L33" s="18"/>
      <c r="M33" s="18"/>
      <c r="N33" s="18"/>
    </row>
    <row r="34" spans="1:14" x14ac:dyDescent="0.25">
      <c r="A34" s="19" t="s">
        <v>17</v>
      </c>
      <c r="B34" s="18"/>
      <c r="C34" s="18"/>
      <c r="D34" s="18"/>
      <c r="E34" s="18"/>
      <c r="F34" s="18"/>
      <c r="G34" s="18"/>
      <c r="H34" s="18"/>
      <c r="I34" s="18"/>
      <c r="J34" s="18"/>
      <c r="K34" s="18"/>
      <c r="L34" s="18"/>
      <c r="M34" s="18"/>
      <c r="N34" s="18"/>
    </row>
    <row r="35" spans="1:14" x14ac:dyDescent="0.25">
      <c r="A35" s="29"/>
      <c r="B35" s="30" t="s">
        <v>43</v>
      </c>
      <c r="C35" s="31" t="s">
        <v>44</v>
      </c>
      <c r="D35" s="32" t="s">
        <v>45</v>
      </c>
      <c r="E35" s="32" t="s">
        <v>46</v>
      </c>
      <c r="F35" s="32" t="s">
        <v>92</v>
      </c>
      <c r="G35" s="30" t="s">
        <v>47</v>
      </c>
      <c r="H35" s="32" t="s">
        <v>48</v>
      </c>
      <c r="I35" s="32" t="s">
        <v>49</v>
      </c>
      <c r="J35" s="32" t="s">
        <v>50</v>
      </c>
      <c r="K35" s="30" t="s">
        <v>104</v>
      </c>
      <c r="L35" s="32" t="s">
        <v>105</v>
      </c>
      <c r="M35" s="32" t="s">
        <v>93</v>
      </c>
      <c r="N35" s="18"/>
    </row>
    <row r="36" spans="1:14" ht="15" customHeight="1" x14ac:dyDescent="0.25">
      <c r="A36" s="33"/>
      <c r="B36" s="34" t="s">
        <v>86</v>
      </c>
      <c r="C36" s="206" t="s">
        <v>87</v>
      </c>
      <c r="D36" s="206" t="s">
        <v>117</v>
      </c>
      <c r="E36" s="206" t="s">
        <v>102</v>
      </c>
      <c r="F36" s="206" t="s">
        <v>103</v>
      </c>
      <c r="G36" s="206" t="s">
        <v>51</v>
      </c>
      <c r="H36" s="206" t="s">
        <v>52</v>
      </c>
      <c r="I36" s="206" t="s">
        <v>89</v>
      </c>
      <c r="J36" s="206" t="s">
        <v>110</v>
      </c>
      <c r="K36" s="206" t="s">
        <v>106</v>
      </c>
      <c r="L36" s="209" t="s">
        <v>131</v>
      </c>
      <c r="M36" s="206" t="s">
        <v>107</v>
      </c>
      <c r="N36" s="18"/>
    </row>
    <row r="37" spans="1:14" x14ac:dyDescent="0.25">
      <c r="A37" s="33"/>
      <c r="B37" s="35"/>
      <c r="C37" s="207"/>
      <c r="D37" s="207"/>
      <c r="E37" s="207"/>
      <c r="F37" s="207"/>
      <c r="G37" s="207"/>
      <c r="H37" s="207"/>
      <c r="I37" s="207"/>
      <c r="J37" s="207"/>
      <c r="K37" s="207"/>
      <c r="L37" s="210"/>
      <c r="M37" s="207"/>
      <c r="N37" s="18"/>
    </row>
    <row r="38" spans="1:14" x14ac:dyDescent="0.25">
      <c r="A38" s="36" t="s">
        <v>96</v>
      </c>
      <c r="B38" s="212" t="s">
        <v>53</v>
      </c>
      <c r="C38" s="207"/>
      <c r="D38" s="207"/>
      <c r="E38" s="207"/>
      <c r="F38" s="207"/>
      <c r="G38" s="207"/>
      <c r="H38" s="207"/>
      <c r="I38" s="207"/>
      <c r="J38" s="207"/>
      <c r="K38" s="207"/>
      <c r="L38" s="210"/>
      <c r="M38" s="207"/>
      <c r="N38" s="18"/>
    </row>
    <row r="39" spans="1:14" x14ac:dyDescent="0.25">
      <c r="A39" s="37" t="s">
        <v>97</v>
      </c>
      <c r="B39" s="213"/>
      <c r="C39" s="208"/>
      <c r="D39" s="208"/>
      <c r="E39" s="208"/>
      <c r="F39" s="208"/>
      <c r="G39" s="208"/>
      <c r="H39" s="208"/>
      <c r="I39" s="208"/>
      <c r="J39" s="208"/>
      <c r="K39" s="208"/>
      <c r="L39" s="211"/>
      <c r="M39" s="208"/>
      <c r="N39" s="18"/>
    </row>
    <row r="40" spans="1:14" x14ac:dyDescent="0.25">
      <c r="A40" s="20">
        <v>1</v>
      </c>
      <c r="B40" s="71"/>
      <c r="C40" s="71"/>
      <c r="D40" s="72"/>
      <c r="E40" s="12">
        <f>IF($C$9="25 or less",IF(AND(D40&gt;=14,D40&lt;=15.49),15.5,0),IF($C$9="26 or more",IF(AND(D40&gt;=15,D40&lt;=15.49),15.5,0),0))</f>
        <v>0</v>
      </c>
      <c r="F40" s="103">
        <f t="shared" ref="F40" si="0">IF(E40-D40&gt;0,E40-D40,0)</f>
        <v>0</v>
      </c>
      <c r="G40" s="103">
        <f t="shared" ref="G40" si="1">F40*0.062</f>
        <v>0</v>
      </c>
      <c r="H40" s="103">
        <f t="shared" ref="H40" si="2">F40*0.0145</f>
        <v>0</v>
      </c>
      <c r="I40" s="6"/>
      <c r="J40" s="10"/>
      <c r="K40" s="103">
        <f>ROUND((SUM(F40+G40+H40)+(F40*I40)+(F40*J40)),2)</f>
        <v>0</v>
      </c>
      <c r="L40" s="8"/>
      <c r="M40" s="103">
        <f>SUM(K40*L40)</f>
        <v>0</v>
      </c>
      <c r="N40" s="102"/>
    </row>
    <row r="41" spans="1:14" x14ac:dyDescent="0.25">
      <c r="A41" s="20">
        <v>2</v>
      </c>
      <c r="B41" s="71"/>
      <c r="C41" s="71"/>
      <c r="D41" s="72"/>
      <c r="E41" s="12">
        <f t="shared" ref="E41:E70" si="3">IF($C$9="25 or less",IF(AND(D41&gt;=14,D41&lt;=15.49),15.5,0),IF($C$9="26 or more",IF(AND(D41&gt;=15,D41&lt;=15.49),15.5,0),0))</f>
        <v>0</v>
      </c>
      <c r="F41" s="103">
        <f t="shared" ref="F41:F70" si="4">IF(E41-D41&gt;0,E41-D41,0)</f>
        <v>0</v>
      </c>
      <c r="G41" s="103">
        <f t="shared" ref="G41:G70" si="5">F41*0.062</f>
        <v>0</v>
      </c>
      <c r="H41" s="103">
        <f t="shared" ref="H41:H70" si="6">F41*0.0145</f>
        <v>0</v>
      </c>
      <c r="I41" s="6"/>
      <c r="J41" s="10"/>
      <c r="K41" s="103">
        <f t="shared" ref="K41:K70" si="7">ROUND((SUM(F41+G41+H41)+(F41*I41)+(F41*J41)),2)</f>
        <v>0</v>
      </c>
      <c r="L41" s="8"/>
      <c r="M41" s="103">
        <f t="shared" ref="M41:M70" si="8">SUM(K41*L41)</f>
        <v>0</v>
      </c>
      <c r="N41" s="102"/>
    </row>
    <row r="42" spans="1:14" x14ac:dyDescent="0.25">
      <c r="A42" s="20">
        <v>3</v>
      </c>
      <c r="B42" s="71"/>
      <c r="C42" s="71"/>
      <c r="D42" s="72"/>
      <c r="E42" s="12">
        <f t="shared" si="3"/>
        <v>0</v>
      </c>
      <c r="F42" s="103">
        <f t="shared" si="4"/>
        <v>0</v>
      </c>
      <c r="G42" s="103">
        <f t="shared" si="5"/>
        <v>0</v>
      </c>
      <c r="H42" s="103">
        <f t="shared" si="6"/>
        <v>0</v>
      </c>
      <c r="I42" s="6"/>
      <c r="J42" s="10"/>
      <c r="K42" s="103">
        <f t="shared" si="7"/>
        <v>0</v>
      </c>
      <c r="L42" s="8"/>
      <c r="M42" s="103">
        <f t="shared" si="8"/>
        <v>0</v>
      </c>
      <c r="N42" s="102"/>
    </row>
    <row r="43" spans="1:14" x14ac:dyDescent="0.25">
      <c r="A43" s="20">
        <v>4</v>
      </c>
      <c r="B43" s="71"/>
      <c r="C43" s="71"/>
      <c r="D43" s="72"/>
      <c r="E43" s="12">
        <f t="shared" si="3"/>
        <v>0</v>
      </c>
      <c r="F43" s="103">
        <f t="shared" si="4"/>
        <v>0</v>
      </c>
      <c r="G43" s="103">
        <f t="shared" si="5"/>
        <v>0</v>
      </c>
      <c r="H43" s="103">
        <f t="shared" si="6"/>
        <v>0</v>
      </c>
      <c r="I43" s="6"/>
      <c r="J43" s="10"/>
      <c r="K43" s="103">
        <f t="shared" si="7"/>
        <v>0</v>
      </c>
      <c r="L43" s="8"/>
      <c r="M43" s="103">
        <f t="shared" si="8"/>
        <v>0</v>
      </c>
      <c r="N43" s="102"/>
    </row>
    <row r="44" spans="1:14" x14ac:dyDescent="0.25">
      <c r="A44" s="20">
        <v>5</v>
      </c>
      <c r="B44" s="71"/>
      <c r="C44" s="71"/>
      <c r="D44" s="72"/>
      <c r="E44" s="12">
        <f t="shared" si="3"/>
        <v>0</v>
      </c>
      <c r="F44" s="103">
        <f t="shared" si="4"/>
        <v>0</v>
      </c>
      <c r="G44" s="103">
        <f t="shared" si="5"/>
        <v>0</v>
      </c>
      <c r="H44" s="103">
        <f t="shared" si="6"/>
        <v>0</v>
      </c>
      <c r="I44" s="6"/>
      <c r="J44" s="10"/>
      <c r="K44" s="103">
        <f t="shared" si="7"/>
        <v>0</v>
      </c>
      <c r="L44" s="8"/>
      <c r="M44" s="103">
        <f t="shared" si="8"/>
        <v>0</v>
      </c>
      <c r="N44" s="102"/>
    </row>
    <row r="45" spans="1:14" x14ac:dyDescent="0.25">
      <c r="A45" s="20">
        <v>6</v>
      </c>
      <c r="B45" s="71"/>
      <c r="C45" s="71"/>
      <c r="D45" s="72"/>
      <c r="E45" s="12">
        <f t="shared" si="3"/>
        <v>0</v>
      </c>
      <c r="F45" s="103">
        <f t="shared" si="4"/>
        <v>0</v>
      </c>
      <c r="G45" s="103">
        <f t="shared" si="5"/>
        <v>0</v>
      </c>
      <c r="H45" s="103">
        <f t="shared" si="6"/>
        <v>0</v>
      </c>
      <c r="I45" s="6"/>
      <c r="J45" s="10"/>
      <c r="K45" s="103">
        <f t="shared" si="7"/>
        <v>0</v>
      </c>
      <c r="L45" s="8"/>
      <c r="M45" s="103">
        <f t="shared" si="8"/>
        <v>0</v>
      </c>
      <c r="N45" s="102"/>
    </row>
    <row r="46" spans="1:14" x14ac:dyDescent="0.25">
      <c r="A46" s="20">
        <v>7</v>
      </c>
      <c r="B46" s="71"/>
      <c r="C46" s="71"/>
      <c r="D46" s="72"/>
      <c r="E46" s="12">
        <f t="shared" si="3"/>
        <v>0</v>
      </c>
      <c r="F46" s="103">
        <f t="shared" si="4"/>
        <v>0</v>
      </c>
      <c r="G46" s="103">
        <f t="shared" si="5"/>
        <v>0</v>
      </c>
      <c r="H46" s="103">
        <f t="shared" si="6"/>
        <v>0</v>
      </c>
      <c r="I46" s="6"/>
      <c r="J46" s="10"/>
      <c r="K46" s="103">
        <f t="shared" si="7"/>
        <v>0</v>
      </c>
      <c r="L46" s="8"/>
      <c r="M46" s="103">
        <f t="shared" si="8"/>
        <v>0</v>
      </c>
      <c r="N46" s="102"/>
    </row>
    <row r="47" spans="1:14" x14ac:dyDescent="0.25">
      <c r="A47" s="20">
        <v>8</v>
      </c>
      <c r="B47" s="71"/>
      <c r="C47" s="71"/>
      <c r="D47" s="72"/>
      <c r="E47" s="12">
        <f t="shared" si="3"/>
        <v>0</v>
      </c>
      <c r="F47" s="103">
        <f t="shared" si="4"/>
        <v>0</v>
      </c>
      <c r="G47" s="103">
        <f t="shared" si="5"/>
        <v>0</v>
      </c>
      <c r="H47" s="103">
        <f t="shared" si="6"/>
        <v>0</v>
      </c>
      <c r="I47" s="6"/>
      <c r="J47" s="10"/>
      <c r="K47" s="103">
        <f t="shared" si="7"/>
        <v>0</v>
      </c>
      <c r="L47" s="8"/>
      <c r="M47" s="103">
        <f t="shared" si="8"/>
        <v>0</v>
      </c>
      <c r="N47" s="102"/>
    </row>
    <row r="48" spans="1:14" x14ac:dyDescent="0.25">
      <c r="A48" s="20">
        <v>9</v>
      </c>
      <c r="B48" s="71"/>
      <c r="C48" s="71"/>
      <c r="D48" s="72"/>
      <c r="E48" s="12">
        <f t="shared" si="3"/>
        <v>0</v>
      </c>
      <c r="F48" s="103">
        <f t="shared" si="4"/>
        <v>0</v>
      </c>
      <c r="G48" s="103">
        <f t="shared" si="5"/>
        <v>0</v>
      </c>
      <c r="H48" s="103">
        <f t="shared" si="6"/>
        <v>0</v>
      </c>
      <c r="I48" s="6"/>
      <c r="J48" s="10"/>
      <c r="K48" s="103">
        <f t="shared" si="7"/>
        <v>0</v>
      </c>
      <c r="L48" s="8"/>
      <c r="M48" s="103">
        <f t="shared" si="8"/>
        <v>0</v>
      </c>
      <c r="N48" s="102"/>
    </row>
    <row r="49" spans="1:14" x14ac:dyDescent="0.25">
      <c r="A49" s="83">
        <f t="shared" ref="A49:A68" si="9">A48+1</f>
        <v>10</v>
      </c>
      <c r="B49" s="1"/>
      <c r="C49" s="1"/>
      <c r="D49" s="72"/>
      <c r="E49" s="12">
        <f t="shared" si="3"/>
        <v>0</v>
      </c>
      <c r="F49" s="103">
        <f t="shared" si="4"/>
        <v>0</v>
      </c>
      <c r="G49" s="103">
        <f t="shared" si="5"/>
        <v>0</v>
      </c>
      <c r="H49" s="103">
        <f t="shared" si="6"/>
        <v>0</v>
      </c>
      <c r="I49" s="6"/>
      <c r="J49" s="10"/>
      <c r="K49" s="103">
        <f t="shared" si="7"/>
        <v>0</v>
      </c>
      <c r="L49" s="8"/>
      <c r="M49" s="103">
        <f t="shared" si="8"/>
        <v>0</v>
      </c>
      <c r="N49" s="102"/>
    </row>
    <row r="50" spans="1:14" x14ac:dyDescent="0.25">
      <c r="A50" s="83">
        <f t="shared" si="9"/>
        <v>11</v>
      </c>
      <c r="B50" s="1"/>
      <c r="C50" s="1"/>
      <c r="D50" s="72"/>
      <c r="E50" s="12">
        <f t="shared" si="3"/>
        <v>0</v>
      </c>
      <c r="F50" s="103">
        <f t="shared" si="4"/>
        <v>0</v>
      </c>
      <c r="G50" s="103">
        <f t="shared" si="5"/>
        <v>0</v>
      </c>
      <c r="H50" s="103">
        <f t="shared" si="6"/>
        <v>0</v>
      </c>
      <c r="I50" s="6"/>
      <c r="J50" s="10"/>
      <c r="K50" s="103">
        <f t="shared" si="7"/>
        <v>0</v>
      </c>
      <c r="L50" s="8"/>
      <c r="M50" s="103">
        <f t="shared" si="8"/>
        <v>0</v>
      </c>
      <c r="N50" s="102"/>
    </row>
    <row r="51" spans="1:14" x14ac:dyDescent="0.25">
      <c r="A51" s="83">
        <f t="shared" si="9"/>
        <v>12</v>
      </c>
      <c r="B51" s="1"/>
      <c r="C51" s="1"/>
      <c r="D51" s="72"/>
      <c r="E51" s="12">
        <f t="shared" si="3"/>
        <v>0</v>
      </c>
      <c r="F51" s="103">
        <f t="shared" si="4"/>
        <v>0</v>
      </c>
      <c r="G51" s="103">
        <f t="shared" si="5"/>
        <v>0</v>
      </c>
      <c r="H51" s="103">
        <f t="shared" si="6"/>
        <v>0</v>
      </c>
      <c r="I51" s="6"/>
      <c r="J51" s="10"/>
      <c r="K51" s="103">
        <f t="shared" si="7"/>
        <v>0</v>
      </c>
      <c r="L51" s="8"/>
      <c r="M51" s="103">
        <f t="shared" si="8"/>
        <v>0</v>
      </c>
      <c r="N51" s="102"/>
    </row>
    <row r="52" spans="1:14" x14ac:dyDescent="0.25">
      <c r="A52" s="83">
        <f t="shared" si="9"/>
        <v>13</v>
      </c>
      <c r="B52" s="1"/>
      <c r="C52" s="1"/>
      <c r="D52" s="72"/>
      <c r="E52" s="12">
        <f t="shared" si="3"/>
        <v>0</v>
      </c>
      <c r="F52" s="103">
        <f t="shared" si="4"/>
        <v>0</v>
      </c>
      <c r="G52" s="103">
        <f t="shared" si="5"/>
        <v>0</v>
      </c>
      <c r="H52" s="103">
        <f t="shared" si="6"/>
        <v>0</v>
      </c>
      <c r="I52" s="6"/>
      <c r="J52" s="10"/>
      <c r="K52" s="103">
        <f t="shared" si="7"/>
        <v>0</v>
      </c>
      <c r="L52" s="8"/>
      <c r="M52" s="103">
        <f t="shared" si="8"/>
        <v>0</v>
      </c>
      <c r="N52" s="102"/>
    </row>
    <row r="53" spans="1:14" x14ac:dyDescent="0.25">
      <c r="A53" s="83">
        <f t="shared" si="9"/>
        <v>14</v>
      </c>
      <c r="B53" s="1"/>
      <c r="C53" s="1"/>
      <c r="D53" s="72"/>
      <c r="E53" s="12">
        <f t="shared" si="3"/>
        <v>0</v>
      </c>
      <c r="F53" s="103">
        <f t="shared" si="4"/>
        <v>0</v>
      </c>
      <c r="G53" s="103">
        <f t="shared" si="5"/>
        <v>0</v>
      </c>
      <c r="H53" s="103">
        <f t="shared" si="6"/>
        <v>0</v>
      </c>
      <c r="I53" s="6"/>
      <c r="J53" s="10"/>
      <c r="K53" s="103">
        <f t="shared" si="7"/>
        <v>0</v>
      </c>
      <c r="L53" s="8"/>
      <c r="M53" s="103">
        <f t="shared" si="8"/>
        <v>0</v>
      </c>
      <c r="N53" s="102"/>
    </row>
    <row r="54" spans="1:14" x14ac:dyDescent="0.25">
      <c r="A54" s="83">
        <f t="shared" si="9"/>
        <v>15</v>
      </c>
      <c r="B54" s="1"/>
      <c r="C54" s="1"/>
      <c r="D54" s="72"/>
      <c r="E54" s="12">
        <f t="shared" si="3"/>
        <v>0</v>
      </c>
      <c r="F54" s="103">
        <f t="shared" si="4"/>
        <v>0</v>
      </c>
      <c r="G54" s="103">
        <f t="shared" si="5"/>
        <v>0</v>
      </c>
      <c r="H54" s="103">
        <f t="shared" si="6"/>
        <v>0</v>
      </c>
      <c r="I54" s="6"/>
      <c r="J54" s="10"/>
      <c r="K54" s="103">
        <f t="shared" si="7"/>
        <v>0</v>
      </c>
      <c r="L54" s="8"/>
      <c r="M54" s="103">
        <f t="shared" si="8"/>
        <v>0</v>
      </c>
      <c r="N54" s="102"/>
    </row>
    <row r="55" spans="1:14" x14ac:dyDescent="0.25">
      <c r="A55" s="83">
        <f t="shared" si="9"/>
        <v>16</v>
      </c>
      <c r="B55" s="1"/>
      <c r="C55" s="1"/>
      <c r="D55" s="72"/>
      <c r="E55" s="12">
        <f t="shared" si="3"/>
        <v>0</v>
      </c>
      <c r="F55" s="103">
        <f t="shared" si="4"/>
        <v>0</v>
      </c>
      <c r="G55" s="103">
        <f t="shared" si="5"/>
        <v>0</v>
      </c>
      <c r="H55" s="103">
        <f t="shared" si="6"/>
        <v>0</v>
      </c>
      <c r="I55" s="6"/>
      <c r="J55" s="10"/>
      <c r="K55" s="103">
        <f t="shared" si="7"/>
        <v>0</v>
      </c>
      <c r="L55" s="8"/>
      <c r="M55" s="103">
        <f t="shared" si="8"/>
        <v>0</v>
      </c>
      <c r="N55" s="102"/>
    </row>
    <row r="56" spans="1:14" x14ac:dyDescent="0.25">
      <c r="A56" s="83">
        <f t="shared" si="9"/>
        <v>17</v>
      </c>
      <c r="B56" s="1"/>
      <c r="C56" s="1"/>
      <c r="D56" s="72"/>
      <c r="E56" s="12">
        <f t="shared" si="3"/>
        <v>0</v>
      </c>
      <c r="F56" s="103">
        <f t="shared" si="4"/>
        <v>0</v>
      </c>
      <c r="G56" s="103">
        <f t="shared" si="5"/>
        <v>0</v>
      </c>
      <c r="H56" s="103">
        <f t="shared" si="6"/>
        <v>0</v>
      </c>
      <c r="I56" s="6"/>
      <c r="J56" s="10"/>
      <c r="K56" s="103">
        <f t="shared" si="7"/>
        <v>0</v>
      </c>
      <c r="L56" s="8"/>
      <c r="M56" s="103">
        <f t="shared" si="8"/>
        <v>0</v>
      </c>
      <c r="N56" s="18"/>
    </row>
    <row r="57" spans="1:14" x14ac:dyDescent="0.25">
      <c r="A57" s="83">
        <f t="shared" si="9"/>
        <v>18</v>
      </c>
      <c r="B57" s="1"/>
      <c r="C57" s="1"/>
      <c r="D57" s="72"/>
      <c r="E57" s="12">
        <f t="shared" si="3"/>
        <v>0</v>
      </c>
      <c r="F57" s="103">
        <f t="shared" si="4"/>
        <v>0</v>
      </c>
      <c r="G57" s="103">
        <f t="shared" si="5"/>
        <v>0</v>
      </c>
      <c r="H57" s="103">
        <f t="shared" si="6"/>
        <v>0</v>
      </c>
      <c r="I57" s="6"/>
      <c r="J57" s="10"/>
      <c r="K57" s="103">
        <f t="shared" si="7"/>
        <v>0</v>
      </c>
      <c r="L57" s="8"/>
      <c r="M57" s="103">
        <f t="shared" si="8"/>
        <v>0</v>
      </c>
      <c r="N57" s="18"/>
    </row>
    <row r="58" spans="1:14" x14ac:dyDescent="0.25">
      <c r="A58" s="83">
        <f t="shared" si="9"/>
        <v>19</v>
      </c>
      <c r="B58" s="1"/>
      <c r="C58" s="1"/>
      <c r="D58" s="72"/>
      <c r="E58" s="12">
        <f t="shared" si="3"/>
        <v>0</v>
      </c>
      <c r="F58" s="103">
        <f t="shared" si="4"/>
        <v>0</v>
      </c>
      <c r="G58" s="103">
        <f t="shared" si="5"/>
        <v>0</v>
      </c>
      <c r="H58" s="103">
        <f t="shared" si="6"/>
        <v>0</v>
      </c>
      <c r="I58" s="6"/>
      <c r="J58" s="10"/>
      <c r="K58" s="103">
        <f t="shared" si="7"/>
        <v>0</v>
      </c>
      <c r="L58" s="8"/>
      <c r="M58" s="103">
        <f t="shared" si="8"/>
        <v>0</v>
      </c>
      <c r="N58" s="18"/>
    </row>
    <row r="59" spans="1:14" x14ac:dyDescent="0.25">
      <c r="A59" s="83">
        <f t="shared" si="9"/>
        <v>20</v>
      </c>
      <c r="B59" s="1"/>
      <c r="C59" s="1"/>
      <c r="D59" s="72"/>
      <c r="E59" s="12">
        <f t="shared" si="3"/>
        <v>0</v>
      </c>
      <c r="F59" s="103">
        <f t="shared" si="4"/>
        <v>0</v>
      </c>
      <c r="G59" s="103">
        <f t="shared" si="5"/>
        <v>0</v>
      </c>
      <c r="H59" s="103">
        <f t="shared" si="6"/>
        <v>0</v>
      </c>
      <c r="I59" s="6"/>
      <c r="J59" s="10"/>
      <c r="K59" s="103">
        <f t="shared" si="7"/>
        <v>0</v>
      </c>
      <c r="L59" s="8"/>
      <c r="M59" s="103">
        <f t="shared" si="8"/>
        <v>0</v>
      </c>
      <c r="N59" s="18"/>
    </row>
    <row r="60" spans="1:14" x14ac:dyDescent="0.25">
      <c r="A60" s="83">
        <f t="shared" si="9"/>
        <v>21</v>
      </c>
      <c r="B60" s="1"/>
      <c r="C60" s="1"/>
      <c r="D60" s="72"/>
      <c r="E60" s="12">
        <f t="shared" si="3"/>
        <v>0</v>
      </c>
      <c r="F60" s="103">
        <f t="shared" si="4"/>
        <v>0</v>
      </c>
      <c r="G60" s="103">
        <f t="shared" si="5"/>
        <v>0</v>
      </c>
      <c r="H60" s="103">
        <f t="shared" si="6"/>
        <v>0</v>
      </c>
      <c r="I60" s="6"/>
      <c r="J60" s="10"/>
      <c r="K60" s="103">
        <f t="shared" si="7"/>
        <v>0</v>
      </c>
      <c r="L60" s="8"/>
      <c r="M60" s="103">
        <f t="shared" si="8"/>
        <v>0</v>
      </c>
      <c r="N60" s="18"/>
    </row>
    <row r="61" spans="1:14" x14ac:dyDescent="0.25">
      <c r="A61" s="83">
        <f t="shared" si="9"/>
        <v>22</v>
      </c>
      <c r="B61" s="1"/>
      <c r="C61" s="1"/>
      <c r="D61" s="72"/>
      <c r="E61" s="12">
        <f t="shared" si="3"/>
        <v>0</v>
      </c>
      <c r="F61" s="103">
        <f t="shared" si="4"/>
        <v>0</v>
      </c>
      <c r="G61" s="103">
        <f t="shared" si="5"/>
        <v>0</v>
      </c>
      <c r="H61" s="103">
        <f t="shared" si="6"/>
        <v>0</v>
      </c>
      <c r="I61" s="6"/>
      <c r="J61" s="10"/>
      <c r="K61" s="103">
        <f t="shared" si="7"/>
        <v>0</v>
      </c>
      <c r="L61" s="8"/>
      <c r="M61" s="103">
        <f t="shared" si="8"/>
        <v>0</v>
      </c>
      <c r="N61" s="18"/>
    </row>
    <row r="62" spans="1:14" x14ac:dyDescent="0.25">
      <c r="A62" s="83">
        <f t="shared" si="9"/>
        <v>23</v>
      </c>
      <c r="B62" s="1"/>
      <c r="C62" s="1"/>
      <c r="D62" s="72"/>
      <c r="E62" s="12">
        <f t="shared" si="3"/>
        <v>0</v>
      </c>
      <c r="F62" s="103">
        <f t="shared" si="4"/>
        <v>0</v>
      </c>
      <c r="G62" s="103">
        <f t="shared" si="5"/>
        <v>0</v>
      </c>
      <c r="H62" s="103">
        <f t="shared" si="6"/>
        <v>0</v>
      </c>
      <c r="I62" s="6"/>
      <c r="J62" s="10"/>
      <c r="K62" s="103">
        <f t="shared" si="7"/>
        <v>0</v>
      </c>
      <c r="L62" s="8"/>
      <c r="M62" s="103">
        <f t="shared" si="8"/>
        <v>0</v>
      </c>
      <c r="N62" s="18"/>
    </row>
    <row r="63" spans="1:14" x14ac:dyDescent="0.25">
      <c r="A63" s="83">
        <f t="shared" si="9"/>
        <v>24</v>
      </c>
      <c r="B63" s="1"/>
      <c r="C63" s="1"/>
      <c r="D63" s="72"/>
      <c r="E63" s="12">
        <f t="shared" si="3"/>
        <v>0</v>
      </c>
      <c r="F63" s="103">
        <f t="shared" si="4"/>
        <v>0</v>
      </c>
      <c r="G63" s="103">
        <f t="shared" si="5"/>
        <v>0</v>
      </c>
      <c r="H63" s="103">
        <f t="shared" si="6"/>
        <v>0</v>
      </c>
      <c r="I63" s="6"/>
      <c r="J63" s="10"/>
      <c r="K63" s="103">
        <f t="shared" si="7"/>
        <v>0</v>
      </c>
      <c r="L63" s="8"/>
      <c r="M63" s="103">
        <f t="shared" si="8"/>
        <v>0</v>
      </c>
      <c r="N63" s="18"/>
    </row>
    <row r="64" spans="1:14" x14ac:dyDescent="0.25">
      <c r="A64" s="83">
        <f t="shared" si="9"/>
        <v>25</v>
      </c>
      <c r="B64" s="1"/>
      <c r="C64" s="1"/>
      <c r="D64" s="72"/>
      <c r="E64" s="12">
        <f t="shared" si="3"/>
        <v>0</v>
      </c>
      <c r="F64" s="103">
        <f t="shared" si="4"/>
        <v>0</v>
      </c>
      <c r="G64" s="103">
        <f t="shared" si="5"/>
        <v>0</v>
      </c>
      <c r="H64" s="103">
        <f t="shared" si="6"/>
        <v>0</v>
      </c>
      <c r="I64" s="6"/>
      <c r="J64" s="10"/>
      <c r="K64" s="103">
        <f t="shared" si="7"/>
        <v>0</v>
      </c>
      <c r="L64" s="8"/>
      <c r="M64" s="103">
        <f t="shared" si="8"/>
        <v>0</v>
      </c>
      <c r="N64" s="18"/>
    </row>
    <row r="65" spans="1:14" x14ac:dyDescent="0.25">
      <c r="A65" s="83">
        <f t="shared" si="9"/>
        <v>26</v>
      </c>
      <c r="B65" s="1"/>
      <c r="C65" s="1"/>
      <c r="D65" s="72"/>
      <c r="E65" s="12">
        <f t="shared" si="3"/>
        <v>0</v>
      </c>
      <c r="F65" s="103">
        <f t="shared" si="4"/>
        <v>0</v>
      </c>
      <c r="G65" s="103">
        <f t="shared" si="5"/>
        <v>0</v>
      </c>
      <c r="H65" s="103">
        <f t="shared" si="6"/>
        <v>0</v>
      </c>
      <c r="I65" s="6"/>
      <c r="J65" s="10"/>
      <c r="K65" s="103">
        <f t="shared" si="7"/>
        <v>0</v>
      </c>
      <c r="L65" s="8"/>
      <c r="M65" s="103">
        <f t="shared" si="8"/>
        <v>0</v>
      </c>
      <c r="N65" s="18"/>
    </row>
    <row r="66" spans="1:14" x14ac:dyDescent="0.25">
      <c r="A66" s="83">
        <f t="shared" si="9"/>
        <v>27</v>
      </c>
      <c r="B66" s="1"/>
      <c r="C66" s="1"/>
      <c r="D66" s="72"/>
      <c r="E66" s="12">
        <f t="shared" si="3"/>
        <v>0</v>
      </c>
      <c r="F66" s="103">
        <f t="shared" si="4"/>
        <v>0</v>
      </c>
      <c r="G66" s="103">
        <f t="shared" si="5"/>
        <v>0</v>
      </c>
      <c r="H66" s="103">
        <f t="shared" si="6"/>
        <v>0</v>
      </c>
      <c r="I66" s="6"/>
      <c r="J66" s="10"/>
      <c r="K66" s="103">
        <f t="shared" si="7"/>
        <v>0</v>
      </c>
      <c r="L66" s="8"/>
      <c r="M66" s="103">
        <f t="shared" si="8"/>
        <v>0</v>
      </c>
      <c r="N66" s="18"/>
    </row>
    <row r="67" spans="1:14" x14ac:dyDescent="0.25">
      <c r="A67" s="83">
        <f t="shared" si="9"/>
        <v>28</v>
      </c>
      <c r="B67" s="1"/>
      <c r="C67" s="1"/>
      <c r="D67" s="72"/>
      <c r="E67" s="12">
        <f t="shared" si="3"/>
        <v>0</v>
      </c>
      <c r="F67" s="103">
        <f t="shared" si="4"/>
        <v>0</v>
      </c>
      <c r="G67" s="103">
        <f t="shared" si="5"/>
        <v>0</v>
      </c>
      <c r="H67" s="103">
        <f t="shared" si="6"/>
        <v>0</v>
      </c>
      <c r="I67" s="6"/>
      <c r="J67" s="10"/>
      <c r="K67" s="103">
        <f t="shared" si="7"/>
        <v>0</v>
      </c>
      <c r="L67" s="8"/>
      <c r="M67" s="103">
        <f t="shared" si="8"/>
        <v>0</v>
      </c>
      <c r="N67" s="18"/>
    </row>
    <row r="68" spans="1:14" x14ac:dyDescent="0.25">
      <c r="A68" s="83">
        <f t="shared" si="9"/>
        <v>29</v>
      </c>
      <c r="B68" s="1"/>
      <c r="C68" s="1"/>
      <c r="D68" s="2"/>
      <c r="E68" s="12">
        <f t="shared" si="3"/>
        <v>0</v>
      </c>
      <c r="F68" s="103">
        <f t="shared" si="4"/>
        <v>0</v>
      </c>
      <c r="G68" s="103">
        <f t="shared" si="5"/>
        <v>0</v>
      </c>
      <c r="H68" s="103">
        <f t="shared" si="6"/>
        <v>0</v>
      </c>
      <c r="I68" s="6"/>
      <c r="J68" s="10"/>
      <c r="K68" s="103">
        <f t="shared" si="7"/>
        <v>0</v>
      </c>
      <c r="L68" s="8"/>
      <c r="M68" s="103">
        <f t="shared" si="8"/>
        <v>0</v>
      </c>
      <c r="N68" s="18"/>
    </row>
    <row r="69" spans="1:14" x14ac:dyDescent="0.25">
      <c r="A69" s="83">
        <f>A68+1</f>
        <v>30</v>
      </c>
      <c r="B69" s="1"/>
      <c r="C69" s="1"/>
      <c r="D69" s="2"/>
      <c r="E69" s="12">
        <f t="shared" si="3"/>
        <v>0</v>
      </c>
      <c r="F69" s="103">
        <f t="shared" si="4"/>
        <v>0</v>
      </c>
      <c r="G69" s="103">
        <f t="shared" si="5"/>
        <v>0</v>
      </c>
      <c r="H69" s="103">
        <f t="shared" si="6"/>
        <v>0</v>
      </c>
      <c r="I69" s="6"/>
      <c r="J69" s="10"/>
      <c r="K69" s="103">
        <f t="shared" si="7"/>
        <v>0</v>
      </c>
      <c r="L69" s="8"/>
      <c r="M69" s="103">
        <f t="shared" si="8"/>
        <v>0</v>
      </c>
      <c r="N69" s="18"/>
    </row>
    <row r="70" spans="1:14" ht="15.75" thickBot="1" x14ac:dyDescent="0.3">
      <c r="A70" s="69">
        <f>A69+1</f>
        <v>31</v>
      </c>
      <c r="B70" s="1"/>
      <c r="C70" s="1"/>
      <c r="D70" s="2"/>
      <c r="E70" s="12">
        <f t="shared" si="3"/>
        <v>0</v>
      </c>
      <c r="F70" s="103">
        <f t="shared" si="4"/>
        <v>0</v>
      </c>
      <c r="G70" s="103">
        <f t="shared" si="5"/>
        <v>0</v>
      </c>
      <c r="H70" s="103">
        <f t="shared" si="6"/>
        <v>0</v>
      </c>
      <c r="I70" s="6"/>
      <c r="J70" s="10"/>
      <c r="K70" s="103">
        <f t="shared" si="7"/>
        <v>0</v>
      </c>
      <c r="L70" s="8"/>
      <c r="M70" s="103">
        <f t="shared" si="8"/>
        <v>0</v>
      </c>
      <c r="N70" s="18"/>
    </row>
    <row r="71" spans="1:14" ht="15.75" thickBot="1" x14ac:dyDescent="0.3">
      <c r="A71" s="38" t="s">
        <v>21</v>
      </c>
      <c r="B71" s="39"/>
      <c r="C71" s="7"/>
      <c r="D71" s="7"/>
      <c r="E71" s="7"/>
      <c r="F71" s="40"/>
      <c r="G71" s="40"/>
      <c r="H71" s="41"/>
      <c r="I71" s="42" t="s">
        <v>55</v>
      </c>
      <c r="J71" s="42"/>
      <c r="K71" s="9">
        <f>SUM(K40:K70)</f>
        <v>0</v>
      </c>
      <c r="L71" s="43">
        <f t="shared" ref="L71:M71" si="10">SUM(L40:L70)</f>
        <v>0</v>
      </c>
      <c r="M71" s="86">
        <f t="shared" si="10"/>
        <v>0</v>
      </c>
      <c r="N71" s="18"/>
    </row>
    <row r="72" spans="1:14" ht="17.25" customHeight="1" x14ac:dyDescent="0.25">
      <c r="A72" s="76"/>
      <c r="B72" s="77" t="s">
        <v>21</v>
      </c>
      <c r="D72" s="78"/>
      <c r="E72" s="78"/>
      <c r="F72" s="79"/>
      <c r="G72" s="79"/>
      <c r="H72" s="79"/>
      <c r="I72" s="18"/>
      <c r="J72" s="18"/>
      <c r="K72" s="18"/>
      <c r="L72" s="44"/>
      <c r="M72" s="45"/>
      <c r="N72" s="18"/>
    </row>
    <row r="73" spans="1:14" x14ac:dyDescent="0.25">
      <c r="A73" s="76"/>
      <c r="B73" s="77"/>
      <c r="C73" s="81"/>
      <c r="D73" s="80"/>
      <c r="E73" s="80"/>
      <c r="F73" s="80"/>
      <c r="G73" s="82"/>
      <c r="H73" s="80"/>
      <c r="I73" s="28"/>
      <c r="J73" s="28"/>
      <c r="K73" s="28"/>
      <c r="L73" s="28"/>
      <c r="M73" s="45"/>
      <c r="N73" s="18"/>
    </row>
    <row r="74" spans="1:14" x14ac:dyDescent="0.25">
      <c r="A74" s="76"/>
      <c r="B74" s="77"/>
      <c r="C74" s="81"/>
      <c r="D74" s="80"/>
      <c r="E74" s="80"/>
      <c r="F74" s="80"/>
      <c r="G74" s="82"/>
      <c r="H74" s="80"/>
      <c r="I74" s="28"/>
      <c r="J74" s="28"/>
      <c r="K74" s="28"/>
      <c r="L74" s="28"/>
      <c r="M74" s="45"/>
      <c r="N74" s="18"/>
    </row>
    <row r="75" spans="1:14" x14ac:dyDescent="0.25">
      <c r="A75" s="46"/>
      <c r="B75" s="46"/>
      <c r="C75" s="47"/>
      <c r="D75" s="46"/>
      <c r="E75" s="46"/>
      <c r="F75" s="46"/>
      <c r="G75" s="46"/>
      <c r="H75" s="48"/>
      <c r="I75" s="18"/>
      <c r="J75" s="23"/>
      <c r="K75" s="113"/>
      <c r="L75" s="113"/>
      <c r="M75" s="113"/>
      <c r="N75" s="113"/>
    </row>
    <row r="76" spans="1:14" x14ac:dyDescent="0.25">
      <c r="A76" s="121" t="s">
        <v>172</v>
      </c>
      <c r="B76" s="121"/>
      <c r="C76" s="49"/>
      <c r="D76" s="49"/>
      <c r="E76" s="49"/>
      <c r="F76" s="49"/>
      <c r="G76" s="49"/>
      <c r="H76" s="50"/>
      <c r="I76" s="18"/>
      <c r="J76" s="114"/>
      <c r="K76" s="115"/>
      <c r="L76" s="114"/>
      <c r="M76" s="114"/>
      <c r="N76" s="114"/>
    </row>
    <row r="77" spans="1:14" x14ac:dyDescent="0.25">
      <c r="A77" s="51">
        <v>1</v>
      </c>
      <c r="B77" s="52"/>
      <c r="C77" s="53"/>
      <c r="D77" s="54"/>
      <c r="E77" s="54"/>
      <c r="F77" s="54"/>
      <c r="G77" s="52" t="s">
        <v>108</v>
      </c>
      <c r="H77" s="13">
        <f>M71</f>
        <v>0</v>
      </c>
      <c r="I77" s="18"/>
      <c r="J77" s="114"/>
      <c r="K77" s="114"/>
      <c r="L77" s="114"/>
      <c r="M77" s="114"/>
      <c r="N77" s="114"/>
    </row>
    <row r="78" spans="1:14" x14ac:dyDescent="0.25">
      <c r="A78" s="51">
        <v>2</v>
      </c>
      <c r="B78" s="52"/>
      <c r="C78" s="53"/>
      <c r="D78" s="54"/>
      <c r="E78" s="54"/>
      <c r="F78" s="54"/>
      <c r="G78" s="52" t="s">
        <v>184</v>
      </c>
      <c r="H78" s="164">
        <f>IFERROR((C21/C22)*SUM(C17:H19),0)</f>
        <v>0</v>
      </c>
      <c r="I78" s="18"/>
      <c r="J78" s="114"/>
      <c r="K78" s="114"/>
      <c r="L78" s="114"/>
      <c r="M78" s="114"/>
      <c r="N78" s="114"/>
    </row>
    <row r="79" spans="1:14" x14ac:dyDescent="0.25">
      <c r="A79" s="55">
        <v>3</v>
      </c>
      <c r="B79" s="56"/>
      <c r="C79" s="57"/>
      <c r="D79" s="58"/>
      <c r="E79" s="58"/>
      <c r="F79" s="58"/>
      <c r="G79" s="59" t="s">
        <v>114</v>
      </c>
      <c r="H79" s="3">
        <f>SUM(H80:H86)</f>
        <v>0</v>
      </c>
      <c r="I79" s="18"/>
      <c r="J79" s="115"/>
      <c r="K79" s="115"/>
      <c r="L79" s="116"/>
      <c r="M79" s="117"/>
      <c r="N79" s="118"/>
    </row>
    <row r="80" spans="1:14" x14ac:dyDescent="0.25">
      <c r="A80" s="20">
        <v>4</v>
      </c>
      <c r="B80" s="60" t="s">
        <v>56</v>
      </c>
      <c r="C80" s="4"/>
      <c r="D80" s="57"/>
      <c r="E80" s="58"/>
      <c r="F80" s="58"/>
      <c r="G80" s="61" t="s">
        <v>158</v>
      </c>
      <c r="H80" s="5"/>
      <c r="I80" s="18"/>
      <c r="J80" s="115"/>
      <c r="K80" s="115"/>
      <c r="L80" s="116"/>
      <c r="M80" s="117"/>
      <c r="N80" s="119"/>
    </row>
    <row r="81" spans="1:14" x14ac:dyDescent="0.25">
      <c r="A81" s="20">
        <v>5</v>
      </c>
      <c r="B81" s="60" t="s">
        <v>57</v>
      </c>
      <c r="C81" s="4"/>
      <c r="D81" s="57"/>
      <c r="E81" s="58"/>
      <c r="F81" s="58"/>
      <c r="G81" s="61" t="s">
        <v>158</v>
      </c>
      <c r="H81" s="5"/>
      <c r="I81" s="18"/>
      <c r="J81" s="113"/>
      <c r="K81" s="23"/>
      <c r="L81" s="116"/>
      <c r="M81" s="117"/>
      <c r="N81" s="118"/>
    </row>
    <row r="82" spans="1:14" x14ac:dyDescent="0.25">
      <c r="A82" s="20">
        <v>6</v>
      </c>
      <c r="B82" s="60" t="s">
        <v>57</v>
      </c>
      <c r="C82" s="4"/>
      <c r="D82" s="57"/>
      <c r="E82" s="58"/>
      <c r="F82" s="58"/>
      <c r="G82" s="61" t="s">
        <v>158</v>
      </c>
      <c r="H82" s="5"/>
      <c r="I82" s="18"/>
      <c r="J82" s="113"/>
      <c r="K82" s="113"/>
      <c r="L82" s="113"/>
      <c r="M82" s="113"/>
      <c r="N82" s="113"/>
    </row>
    <row r="83" spans="1:14" x14ac:dyDescent="0.25">
      <c r="A83" s="20">
        <v>7</v>
      </c>
      <c r="B83" s="60" t="s">
        <v>57</v>
      </c>
      <c r="C83" s="4"/>
      <c r="D83" s="57"/>
      <c r="E83" s="58"/>
      <c r="F83" s="58"/>
      <c r="G83" s="61" t="s">
        <v>158</v>
      </c>
      <c r="H83" s="5"/>
      <c r="I83" s="18"/>
      <c r="J83" s="23"/>
      <c r="K83" s="113"/>
      <c r="L83" s="113"/>
      <c r="M83" s="113"/>
      <c r="N83" s="113"/>
    </row>
    <row r="84" spans="1:14" x14ac:dyDescent="0.25">
      <c r="A84" s="20">
        <v>8</v>
      </c>
      <c r="B84" s="60" t="s">
        <v>57</v>
      </c>
      <c r="C84" s="4"/>
      <c r="D84" s="57"/>
      <c r="E84" s="58"/>
      <c r="F84" s="58"/>
      <c r="G84" s="61" t="s">
        <v>158</v>
      </c>
      <c r="H84" s="5"/>
      <c r="I84" s="18"/>
      <c r="J84" s="23"/>
      <c r="K84" s="113"/>
      <c r="L84" s="113"/>
      <c r="M84" s="113"/>
      <c r="N84" s="113"/>
    </row>
    <row r="85" spans="1:14" x14ac:dyDescent="0.25">
      <c r="A85" s="20">
        <v>9</v>
      </c>
      <c r="B85" s="60" t="s">
        <v>57</v>
      </c>
      <c r="C85" s="4"/>
      <c r="D85" s="57"/>
      <c r="E85" s="58"/>
      <c r="F85" s="58"/>
      <c r="G85" s="61" t="s">
        <v>158</v>
      </c>
      <c r="H85" s="5"/>
      <c r="I85" s="18"/>
      <c r="J85" s="120"/>
      <c r="K85" s="113"/>
      <c r="L85" s="113"/>
      <c r="M85" s="113"/>
      <c r="N85" s="113"/>
    </row>
    <row r="86" spans="1:14" x14ac:dyDescent="0.25">
      <c r="A86" s="20">
        <v>10</v>
      </c>
      <c r="B86" s="60" t="s">
        <v>57</v>
      </c>
      <c r="C86" s="84"/>
      <c r="D86" s="57"/>
      <c r="E86" s="58"/>
      <c r="F86" s="58"/>
      <c r="G86" s="61" t="s">
        <v>158</v>
      </c>
      <c r="H86" s="5"/>
      <c r="I86" s="18"/>
      <c r="J86" s="115"/>
      <c r="K86" s="115"/>
      <c r="L86" s="114"/>
      <c r="M86" s="114"/>
      <c r="N86" s="114"/>
    </row>
    <row r="87" spans="1:14" ht="15.75" thickBot="1" x14ac:dyDescent="0.3">
      <c r="A87" s="62">
        <v>11</v>
      </c>
      <c r="B87" s="63" t="s">
        <v>185</v>
      </c>
      <c r="C87" s="64"/>
      <c r="D87" s="65"/>
      <c r="E87" s="65"/>
      <c r="F87" s="65"/>
      <c r="G87" s="66"/>
      <c r="H87" s="87">
        <f>IFERROR(ROUND(H77/(H79+H78),2),0)</f>
        <v>0</v>
      </c>
      <c r="I87" s="18"/>
      <c r="J87" s="114"/>
      <c r="K87" s="114"/>
      <c r="L87" s="114"/>
      <c r="M87" s="114"/>
      <c r="N87" s="114"/>
    </row>
    <row r="88" spans="1:14" ht="15.75" thickTop="1" x14ac:dyDescent="0.25">
      <c r="I88" s="18"/>
      <c r="J88" s="114"/>
      <c r="K88" s="115"/>
      <c r="L88" s="118"/>
      <c r="M88" s="117"/>
      <c r="N88" s="113"/>
    </row>
    <row r="89" spans="1:14" x14ac:dyDescent="0.25">
      <c r="A89" s="18"/>
      <c r="B89" s="18"/>
      <c r="C89" s="18"/>
      <c r="D89" s="18"/>
      <c r="E89" s="18"/>
      <c r="F89" s="18"/>
      <c r="G89" s="18"/>
      <c r="H89" s="18"/>
      <c r="I89" s="18"/>
      <c r="J89" s="18"/>
      <c r="K89" s="18"/>
      <c r="L89" s="18"/>
      <c r="M89" s="18"/>
      <c r="N89" s="18"/>
    </row>
    <row r="90" spans="1:14" x14ac:dyDescent="0.25">
      <c r="A90" s="18"/>
      <c r="B90" s="18"/>
    </row>
    <row r="91" spans="1:14" x14ac:dyDescent="0.25">
      <c r="A91" s="18"/>
      <c r="B91" s="18"/>
    </row>
    <row r="92" spans="1:14" x14ac:dyDescent="0.25">
      <c r="A92" s="18"/>
      <c r="B92" s="18"/>
    </row>
    <row r="93" spans="1:14" x14ac:dyDescent="0.25">
      <c r="A93" s="18"/>
      <c r="B93" s="18"/>
    </row>
    <row r="94" spans="1:14" x14ac:dyDescent="0.25">
      <c r="A94" s="18"/>
      <c r="B94" s="18"/>
    </row>
    <row r="95" spans="1:14" x14ac:dyDescent="0.25">
      <c r="A95" s="18"/>
      <c r="B95" s="18"/>
    </row>
    <row r="96" spans="1:14" x14ac:dyDescent="0.25">
      <c r="A96" s="18"/>
      <c r="B96" s="18"/>
    </row>
    <row r="97" spans="1:2" x14ac:dyDescent="0.25">
      <c r="A97" s="18"/>
      <c r="B97" s="18"/>
    </row>
    <row r="98" spans="1:2" x14ac:dyDescent="0.25">
      <c r="A98" s="18"/>
      <c r="B98" s="18"/>
    </row>
    <row r="99" spans="1:2" x14ac:dyDescent="0.25">
      <c r="A99" s="18"/>
      <c r="B99" s="18"/>
    </row>
    <row r="100" spans="1:2" x14ac:dyDescent="0.25">
      <c r="A100" s="18"/>
      <c r="B100" s="18"/>
    </row>
    <row r="101" spans="1:2" x14ac:dyDescent="0.25">
      <c r="A101" s="18"/>
      <c r="B101" s="18"/>
    </row>
    <row r="102" spans="1:2" x14ac:dyDescent="0.25">
      <c r="A102" s="18"/>
      <c r="B102" s="18"/>
    </row>
    <row r="103" spans="1:2" x14ac:dyDescent="0.25">
      <c r="A103" s="18"/>
      <c r="B103" s="18"/>
    </row>
    <row r="104" spans="1:2" x14ac:dyDescent="0.25">
      <c r="A104" s="18"/>
      <c r="B104" s="18"/>
    </row>
    <row r="105" spans="1:2" x14ac:dyDescent="0.25">
      <c r="A105" s="18"/>
      <c r="B105" s="18"/>
    </row>
    <row r="106" spans="1:2" x14ac:dyDescent="0.25">
      <c r="A106" s="18"/>
      <c r="B106" s="18"/>
    </row>
    <row r="107" spans="1:2" x14ac:dyDescent="0.25">
      <c r="A107" s="18"/>
      <c r="B107" s="18"/>
    </row>
    <row r="108" spans="1:2" x14ac:dyDescent="0.25">
      <c r="A108" s="18"/>
      <c r="B108" s="18"/>
    </row>
    <row r="109" spans="1:2" x14ac:dyDescent="0.25">
      <c r="A109" s="18"/>
      <c r="B109" s="18"/>
    </row>
    <row r="110" spans="1:2" hidden="1" x14ac:dyDescent="0.25">
      <c r="A110" s="18"/>
      <c r="B110" s="18"/>
    </row>
    <row r="111" spans="1:2" hidden="1" x14ac:dyDescent="0.25">
      <c r="A111" s="27" t="s">
        <v>120</v>
      </c>
      <c r="B111" s="18"/>
    </row>
    <row r="112" spans="1:2" hidden="1" x14ac:dyDescent="0.25">
      <c r="A112" s="27" t="s">
        <v>121</v>
      </c>
      <c r="B112" s="18"/>
    </row>
    <row r="113" spans="1:2" hidden="1" x14ac:dyDescent="0.25">
      <c r="A113" s="18"/>
      <c r="B113" s="18"/>
    </row>
    <row r="114" spans="1:2" hidden="1" x14ac:dyDescent="0.25">
      <c r="A114" s="14" t="s">
        <v>61</v>
      </c>
      <c r="B114" s="14" t="s">
        <v>61</v>
      </c>
    </row>
    <row r="115" spans="1:2" hidden="1" x14ac:dyDescent="0.25">
      <c r="A115" s="14" t="s">
        <v>54</v>
      </c>
      <c r="B115" s="14" t="s">
        <v>54</v>
      </c>
    </row>
    <row r="116" spans="1:2" hidden="1" x14ac:dyDescent="0.25">
      <c r="A116" s="27" t="s">
        <v>100</v>
      </c>
      <c r="B116" s="27" t="s">
        <v>100</v>
      </c>
    </row>
    <row r="117" spans="1:2" hidden="1" x14ac:dyDescent="0.25">
      <c r="A117" s="27" t="s">
        <v>101</v>
      </c>
      <c r="B117" s="27" t="s">
        <v>101</v>
      </c>
    </row>
    <row r="118" spans="1:2" hidden="1" x14ac:dyDescent="0.25">
      <c r="A118" s="14"/>
      <c r="B118" s="14"/>
    </row>
    <row r="119" spans="1:2" hidden="1" x14ac:dyDescent="0.25">
      <c r="A119" s="14" t="s">
        <v>62</v>
      </c>
      <c r="B119" s="14" t="s">
        <v>62</v>
      </c>
    </row>
    <row r="120" spans="1:2" hidden="1" x14ac:dyDescent="0.25">
      <c r="A120" s="14" t="s">
        <v>63</v>
      </c>
      <c r="B120" s="14" t="s">
        <v>63</v>
      </c>
    </row>
    <row r="121" spans="1:2" hidden="1" x14ac:dyDescent="0.25">
      <c r="A121" s="14" t="s">
        <v>64</v>
      </c>
      <c r="B121" s="14" t="s">
        <v>64</v>
      </c>
    </row>
    <row r="122" spans="1:2" hidden="1" x14ac:dyDescent="0.25">
      <c r="A122" s="14" t="s">
        <v>65</v>
      </c>
      <c r="B122" s="14" t="s">
        <v>65</v>
      </c>
    </row>
    <row r="123" spans="1:2" hidden="1" x14ac:dyDescent="0.25">
      <c r="A123" s="14" t="s">
        <v>66</v>
      </c>
      <c r="B123" s="14" t="s">
        <v>66</v>
      </c>
    </row>
    <row r="124" spans="1:2" hidden="1" x14ac:dyDescent="0.25">
      <c r="A124" s="14" t="s">
        <v>67</v>
      </c>
      <c r="B124" s="14" t="s">
        <v>67</v>
      </c>
    </row>
    <row r="125" spans="1:2" hidden="1" x14ac:dyDescent="0.25">
      <c r="A125" s="14" t="s">
        <v>68</v>
      </c>
      <c r="B125" s="14" t="s">
        <v>68</v>
      </c>
    </row>
    <row r="126" spans="1:2" hidden="1" x14ac:dyDescent="0.25">
      <c r="A126" s="14" t="s">
        <v>69</v>
      </c>
      <c r="B126" s="14" t="s">
        <v>69</v>
      </c>
    </row>
    <row r="127" spans="1:2" hidden="1" x14ac:dyDescent="0.25">
      <c r="A127" s="14" t="s">
        <v>70</v>
      </c>
      <c r="B127" s="14" t="s">
        <v>70</v>
      </c>
    </row>
    <row r="128" spans="1:2" hidden="1" x14ac:dyDescent="0.25">
      <c r="A128" s="14" t="s">
        <v>71</v>
      </c>
      <c r="B128" s="14" t="s">
        <v>71</v>
      </c>
    </row>
    <row r="129" spans="1:2" hidden="1" x14ac:dyDescent="0.25">
      <c r="A129" s="14" t="s">
        <v>72</v>
      </c>
      <c r="B129" s="14" t="s">
        <v>72</v>
      </c>
    </row>
    <row r="130" spans="1:2" hidden="1" x14ac:dyDescent="0.25">
      <c r="A130" s="14" t="s">
        <v>73</v>
      </c>
      <c r="B130" s="14" t="s">
        <v>73</v>
      </c>
    </row>
    <row r="131" spans="1:2" hidden="1" x14ac:dyDescent="0.25">
      <c r="A131" s="14" t="s">
        <v>74</v>
      </c>
      <c r="B131" s="14" t="s">
        <v>74</v>
      </c>
    </row>
    <row r="132" spans="1:2" hidden="1" x14ac:dyDescent="0.25">
      <c r="A132" s="14" t="s">
        <v>75</v>
      </c>
      <c r="B132" s="14" t="s">
        <v>75</v>
      </c>
    </row>
    <row r="133" spans="1:2" hidden="1" x14ac:dyDescent="0.25">
      <c r="A133" s="14" t="s">
        <v>76</v>
      </c>
      <c r="B133" s="14" t="s">
        <v>76</v>
      </c>
    </row>
    <row r="134" spans="1:2" hidden="1" x14ac:dyDescent="0.25">
      <c r="A134" s="14" t="s">
        <v>77</v>
      </c>
      <c r="B134" s="14" t="s">
        <v>77</v>
      </c>
    </row>
    <row r="135" spans="1:2" hidden="1" x14ac:dyDescent="0.25">
      <c r="A135" s="14" t="s">
        <v>78</v>
      </c>
      <c r="B135" s="14" t="s">
        <v>78</v>
      </c>
    </row>
    <row r="136" spans="1:2" hidden="1" x14ac:dyDescent="0.25">
      <c r="A136" s="14" t="s">
        <v>79</v>
      </c>
      <c r="B136" s="14" t="s">
        <v>79</v>
      </c>
    </row>
    <row r="137" spans="1:2" hidden="1" x14ac:dyDescent="0.25">
      <c r="A137" s="14" t="s">
        <v>80</v>
      </c>
      <c r="B137" s="14" t="s">
        <v>80</v>
      </c>
    </row>
    <row r="138" spans="1:2" hidden="1" x14ac:dyDescent="0.25">
      <c r="A138" s="14" t="s">
        <v>81</v>
      </c>
      <c r="B138" s="14" t="s">
        <v>81</v>
      </c>
    </row>
    <row r="139" spans="1:2" hidden="1" x14ac:dyDescent="0.25">
      <c r="A139" s="14" t="s">
        <v>82</v>
      </c>
      <c r="B139" s="14" t="s">
        <v>82</v>
      </c>
    </row>
    <row r="140" spans="1:2" hidden="1" x14ac:dyDescent="0.25">
      <c r="A140" s="18"/>
      <c r="B140" s="18"/>
    </row>
    <row r="141" spans="1:2" hidden="1" x14ac:dyDescent="0.25">
      <c r="A141" s="18" t="s">
        <v>128</v>
      </c>
      <c r="B141" s="27" t="s">
        <v>128</v>
      </c>
    </row>
    <row r="142" spans="1:2" hidden="1" x14ac:dyDescent="0.25">
      <c r="A142" s="11" t="s">
        <v>129</v>
      </c>
      <c r="B142" s="129" t="s">
        <v>129</v>
      </c>
    </row>
  </sheetData>
  <sheetProtection algorithmName="SHA-512" hashValue="2Uj1Zav8I0W++1G4Hip2NhgxKgdM8FF7szeNrGmaMqBtn9AHD72zCV3b5y1oJcMRfSIMWQcgTw36t8sI61RRYQ==" saltValue="fhLtzdwMOifDlLQpoAbeyw==" spinCount="100000" sheet="1" selectLockedCells="1"/>
  <mergeCells count="33">
    <mergeCell ref="K36:K39"/>
    <mergeCell ref="L36:L39"/>
    <mergeCell ref="M36:M39"/>
    <mergeCell ref="B38:B39"/>
    <mergeCell ref="J36:J39"/>
    <mergeCell ref="I36:I39"/>
    <mergeCell ref="C36:C39"/>
    <mergeCell ref="D36:D39"/>
    <mergeCell ref="E36:E39"/>
    <mergeCell ref="F36:F39"/>
    <mergeCell ref="G36:G39"/>
    <mergeCell ref="H36:H39"/>
    <mergeCell ref="C5:H5"/>
    <mergeCell ref="C6:H6"/>
    <mergeCell ref="C7:H7"/>
    <mergeCell ref="C10:H10"/>
    <mergeCell ref="C9:H9"/>
    <mergeCell ref="C15:H15"/>
    <mergeCell ref="C29:H29"/>
    <mergeCell ref="C30:H30"/>
    <mergeCell ref="C8:H8"/>
    <mergeCell ref="C14:H14"/>
    <mergeCell ref="C13:H13"/>
    <mergeCell ref="D23:G23"/>
    <mergeCell ref="D24:G24"/>
    <mergeCell ref="D25:G25"/>
    <mergeCell ref="C19:H19"/>
    <mergeCell ref="C18:H18"/>
    <mergeCell ref="C26:H26"/>
    <mergeCell ref="C27:H27"/>
    <mergeCell ref="C28:H28"/>
    <mergeCell ref="C11:H11"/>
    <mergeCell ref="C17:H17"/>
  </mergeCells>
  <conditionalFormatting sqref="C9">
    <cfRule type="containsBlanks" dxfId="4" priority="13">
      <formula>LEN(TRIM(C9))=0</formula>
    </cfRule>
  </conditionalFormatting>
  <conditionalFormatting sqref="E40:E70">
    <cfRule type="expression" dxfId="3" priority="12">
      <formula>AND($C$9="",$D40&lt;&gt;"")</formula>
    </cfRule>
  </conditionalFormatting>
  <conditionalFormatting sqref="C11">
    <cfRule type="containsBlanks" dxfId="2" priority="4">
      <formula>LEN(TRIM(C11))=0</formula>
    </cfRule>
  </conditionalFormatting>
  <conditionalFormatting sqref="C16:H19">
    <cfRule type="expression" dxfId="1" priority="3">
      <formula>$C$11="yes"</formula>
    </cfRule>
  </conditionalFormatting>
  <conditionalFormatting sqref="C21:H22">
    <cfRule type="expression" dxfId="0" priority="1">
      <formula>$C$11="yes"</formula>
    </cfRule>
  </conditionalFormatting>
  <dataValidations count="7">
    <dataValidation type="list" allowBlank="1" showInputMessage="1" showErrorMessage="1" sqref="C31:H32" xr:uid="{00000000-0002-0000-0100-000000000000}">
      <formula1>$A$96:$A$114</formula1>
    </dataValidation>
    <dataValidation type="list" allowBlank="1" showInputMessage="1" showErrorMessage="1" sqref="H23" xr:uid="{00000000-0002-0000-0100-000001000000}">
      <formula1>$A$113:$A$117</formula1>
    </dataValidation>
    <dataValidation type="list" allowBlank="1" showInputMessage="1" showErrorMessage="1" sqref="C80:C86 C26:H26" xr:uid="{00000000-0002-0000-0100-000002000000}">
      <formula1>$A$119:$A$139</formula1>
    </dataValidation>
    <dataValidation type="list" allowBlank="1" showInputMessage="1" showErrorMessage="1" sqref="C27:H30" xr:uid="{00000000-0002-0000-0100-000003000000}">
      <formula1>$A$118:$A$139</formula1>
    </dataValidation>
    <dataValidation type="list" allowBlank="1" showInputMessage="1" showErrorMessage="1" sqref="C9" xr:uid="{00000000-0002-0000-0100-000004000000}">
      <formula1>$A$111:$A$112</formula1>
    </dataValidation>
    <dataValidation type="list" allowBlank="1" showInputMessage="1" showErrorMessage="1" sqref="C11" xr:uid="{4D03882C-DFD0-4AC0-AF84-9E4D59AB225E}">
      <formula1>$B$141:$B$142</formula1>
    </dataValidation>
    <dataValidation type="custom" allowBlank="1" showInputMessage="1" showErrorMessage="1" sqref="C16:H19 C21:H22" xr:uid="{75D792C1-4150-4726-8862-08D4761757F3}">
      <formula1>$C$11="No"</formula1>
    </dataValidation>
  </dataValidations>
  <printOptions horizontalCentered="1"/>
  <pageMargins left="0.2" right="0.2" top="0.25" bottom="0.25" header="0.05" footer="0.05"/>
  <pageSetup scale="3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CopyInsertRow">
                <anchor moveWithCells="1" sizeWithCells="1">
                  <from>
                    <xdr:col>1</xdr:col>
                    <xdr:colOff>0</xdr:colOff>
                    <xdr:row>30</xdr:row>
                    <xdr:rowOff>76200</xdr:rowOff>
                  </from>
                  <to>
                    <xdr:col>8</xdr:col>
                    <xdr:colOff>0</xdr:colOff>
                    <xdr:row>32</xdr:row>
                    <xdr:rowOff>142875</xdr:rowOff>
                  </to>
                </anchor>
              </controlPr>
            </control>
          </mc:Choice>
        </mc:AlternateContent>
        <mc:AlternateContent xmlns:mc="http://schemas.openxmlformats.org/markup-compatibility/2006">
          <mc:Choice Requires="x14">
            <control shapeId="9218" r:id="rId5" name="Button 2">
              <controlPr defaultSize="0" print="0" autoFill="0" autoPict="0" macro="[0]!CopyInsertRow">
                <anchor moveWithCells="1" sizeWithCells="1">
                  <from>
                    <xdr:col>1</xdr:col>
                    <xdr:colOff>28575</xdr:colOff>
                    <xdr:row>71</xdr:row>
                    <xdr:rowOff>114300</xdr:rowOff>
                  </from>
                  <to>
                    <xdr:col>8</xdr:col>
                    <xdr:colOff>0</xdr:colOff>
                    <xdr:row>73</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62614-B728-4F8A-ABA1-0BF1EE92E177}">
  <sheetPr>
    <tabColor theme="4"/>
    <pageSetUpPr fitToPage="1"/>
  </sheetPr>
  <dimension ref="A1:I28"/>
  <sheetViews>
    <sheetView workbookViewId="0">
      <selection activeCell="A3" sqref="A3"/>
    </sheetView>
  </sheetViews>
  <sheetFormatPr defaultRowHeight="15" x14ac:dyDescent="0.25"/>
  <cols>
    <col min="1" max="9" width="10.5703125" customWidth="1"/>
  </cols>
  <sheetData>
    <row r="1" spans="1:9" x14ac:dyDescent="0.25">
      <c r="A1" s="143" t="s">
        <v>176</v>
      </c>
      <c r="B1" s="144"/>
      <c r="C1" s="144"/>
      <c r="D1" s="144"/>
      <c r="E1" s="144"/>
      <c r="F1" s="144"/>
      <c r="G1" s="144"/>
      <c r="H1" s="144"/>
      <c r="I1" s="144"/>
    </row>
    <row r="2" spans="1:9" x14ac:dyDescent="0.25">
      <c r="A2" s="230" t="s">
        <v>206</v>
      </c>
      <c r="B2" s="144"/>
      <c r="C2" s="144"/>
      <c r="D2" s="144"/>
      <c r="E2" s="144"/>
      <c r="F2" s="144"/>
      <c r="G2" s="144"/>
      <c r="H2" s="144"/>
      <c r="I2" s="144"/>
    </row>
    <row r="3" spans="1:9" x14ac:dyDescent="0.25">
      <c r="A3" s="231"/>
      <c r="B3" s="141"/>
      <c r="C3" s="141"/>
      <c r="D3" s="141"/>
      <c r="E3" s="141"/>
      <c r="F3" s="141"/>
      <c r="G3" s="141"/>
      <c r="H3" s="141"/>
      <c r="I3" s="141"/>
    </row>
    <row r="4" spans="1:9" ht="66.75" customHeight="1" x14ac:dyDescent="0.25">
      <c r="A4" s="217" t="s">
        <v>30</v>
      </c>
      <c r="B4" s="217"/>
      <c r="C4" s="217"/>
      <c r="D4" s="217"/>
      <c r="E4" s="217"/>
      <c r="F4" s="217"/>
      <c r="G4" s="217"/>
      <c r="H4" s="217"/>
      <c r="I4" s="217"/>
    </row>
    <row r="5" spans="1:9" ht="9" customHeight="1" x14ac:dyDescent="0.25">
      <c r="A5" s="141"/>
      <c r="B5" s="141"/>
      <c r="C5" s="141"/>
      <c r="D5" s="141"/>
      <c r="E5" s="141"/>
      <c r="F5" s="141"/>
      <c r="G5" s="141"/>
      <c r="H5" s="141"/>
      <c r="I5" s="141"/>
    </row>
    <row r="6" spans="1:9" ht="46.5" customHeight="1" x14ac:dyDescent="0.25">
      <c r="A6" s="174" t="s">
        <v>20</v>
      </c>
      <c r="B6" s="174"/>
      <c r="C6" s="174"/>
      <c r="D6" s="174"/>
      <c r="E6" s="174"/>
      <c r="F6" s="174"/>
      <c r="G6" s="174"/>
      <c r="H6" s="174"/>
      <c r="I6" s="174"/>
    </row>
    <row r="7" spans="1:9" ht="7.5" customHeight="1" x14ac:dyDescent="0.25">
      <c r="A7" s="141"/>
      <c r="B7" s="141"/>
      <c r="C7" s="141"/>
      <c r="D7" s="141"/>
      <c r="E7" s="141"/>
      <c r="F7" s="141"/>
      <c r="G7" s="141"/>
      <c r="H7" s="141"/>
      <c r="I7" s="141"/>
    </row>
    <row r="8" spans="1:9" ht="50.25" customHeight="1" x14ac:dyDescent="0.25">
      <c r="A8" s="174" t="s">
        <v>31</v>
      </c>
      <c r="B8" s="174"/>
      <c r="C8" s="174"/>
      <c r="D8" s="174"/>
      <c r="E8" s="174"/>
      <c r="F8" s="174"/>
      <c r="G8" s="174"/>
      <c r="H8" s="174"/>
      <c r="I8" s="174"/>
    </row>
    <row r="9" spans="1:9" ht="6.75" customHeight="1" x14ac:dyDescent="0.25">
      <c r="A9" s="171"/>
      <c r="B9" s="171"/>
      <c r="C9" s="171"/>
      <c r="D9" s="171"/>
      <c r="E9" s="171"/>
      <c r="F9" s="171"/>
      <c r="G9" s="171"/>
      <c r="H9" s="171"/>
      <c r="I9" s="171"/>
    </row>
    <row r="10" spans="1:9" ht="144.75" customHeight="1" x14ac:dyDescent="0.25">
      <c r="A10" s="174" t="s">
        <v>146</v>
      </c>
      <c r="B10" s="174"/>
      <c r="C10" s="174"/>
      <c r="D10" s="174"/>
      <c r="E10" s="174"/>
      <c r="F10" s="174"/>
      <c r="G10" s="174"/>
      <c r="H10" s="174"/>
      <c r="I10" s="174"/>
    </row>
    <row r="11" spans="1:9" ht="3.75" customHeight="1" x14ac:dyDescent="0.25">
      <c r="A11" s="171"/>
      <c r="B11" s="171"/>
      <c r="C11" s="171"/>
      <c r="D11" s="171"/>
      <c r="E11" s="171"/>
      <c r="F11" s="171"/>
      <c r="G11" s="171"/>
      <c r="H11" s="171"/>
      <c r="I11" s="171"/>
    </row>
    <row r="12" spans="1:9" ht="94.5" customHeight="1" x14ac:dyDescent="0.25">
      <c r="A12" s="217" t="s">
        <v>207</v>
      </c>
      <c r="B12" s="217"/>
      <c r="C12" s="217"/>
      <c r="D12" s="217"/>
      <c r="E12" s="217"/>
      <c r="F12" s="217"/>
      <c r="G12" s="217"/>
      <c r="H12" s="217"/>
      <c r="I12" s="217"/>
    </row>
    <row r="13" spans="1:9" ht="9.75" customHeight="1" x14ac:dyDescent="0.25">
      <c r="A13" s="141"/>
      <c r="B13" s="141"/>
      <c r="C13" s="141"/>
      <c r="D13" s="141"/>
      <c r="E13" s="141"/>
      <c r="F13" s="141"/>
      <c r="G13" s="141"/>
      <c r="H13" s="141"/>
      <c r="I13" s="141"/>
    </row>
    <row r="14" spans="1:9" ht="50.25" customHeight="1" x14ac:dyDescent="0.25">
      <c r="A14" s="174" t="s">
        <v>147</v>
      </c>
      <c r="B14" s="174"/>
      <c r="C14" s="174"/>
      <c r="D14" s="174"/>
      <c r="E14" s="174"/>
      <c r="F14" s="174"/>
      <c r="G14" s="174"/>
      <c r="H14" s="174"/>
      <c r="I14" s="174"/>
    </row>
    <row r="15" spans="1:9" x14ac:dyDescent="0.25">
      <c r="A15" t="s">
        <v>21</v>
      </c>
    </row>
    <row r="16" spans="1:9" x14ac:dyDescent="0.25">
      <c r="A16" s="145" t="s">
        <v>22</v>
      </c>
      <c r="B16" s="146"/>
      <c r="C16" s="146"/>
      <c r="D16" s="146"/>
      <c r="E16" s="146"/>
      <c r="F16" s="146"/>
      <c r="G16" s="146"/>
      <c r="H16" s="146"/>
      <c r="I16" s="146"/>
    </row>
    <row r="17" spans="1:9" x14ac:dyDescent="0.25">
      <c r="A17" s="215" t="s">
        <v>148</v>
      </c>
      <c r="B17" s="215"/>
      <c r="C17" s="215"/>
      <c r="D17" s="215"/>
      <c r="E17" s="215"/>
      <c r="F17" s="215"/>
      <c r="G17" s="215"/>
      <c r="H17" s="215"/>
      <c r="I17" s="215"/>
    </row>
    <row r="19" spans="1:9" x14ac:dyDescent="0.25">
      <c r="A19" s="216" t="s">
        <v>119</v>
      </c>
      <c r="B19" s="216"/>
      <c r="C19" s="216"/>
      <c r="D19" s="216"/>
      <c r="E19" s="216"/>
      <c r="F19" s="216"/>
      <c r="G19" s="216"/>
      <c r="H19" s="216"/>
      <c r="I19" s="216"/>
    </row>
    <row r="21" spans="1:9" x14ac:dyDescent="0.25">
      <c r="A21" s="145" t="s">
        <v>23</v>
      </c>
      <c r="B21" s="146"/>
      <c r="C21" s="146"/>
      <c r="D21" s="146"/>
      <c r="E21" s="146"/>
      <c r="F21" s="146"/>
      <c r="G21" s="146"/>
      <c r="H21" s="146"/>
      <c r="I21" s="146"/>
    </row>
    <row r="22" spans="1:9" x14ac:dyDescent="0.25">
      <c r="A22" s="214" t="s">
        <v>149</v>
      </c>
      <c r="B22" s="214"/>
      <c r="C22" s="214"/>
      <c r="D22" s="214"/>
      <c r="E22" s="214"/>
      <c r="F22" s="214"/>
      <c r="G22" s="214"/>
      <c r="H22" s="214"/>
      <c r="I22" s="214"/>
    </row>
    <row r="23" spans="1:9" x14ac:dyDescent="0.25">
      <c r="A23" s="214" t="s">
        <v>150</v>
      </c>
      <c r="B23" s="214"/>
      <c r="C23" s="214"/>
      <c r="D23" s="214"/>
      <c r="E23" s="214"/>
      <c r="F23" s="214"/>
      <c r="G23" s="214"/>
      <c r="H23" s="214"/>
      <c r="I23" s="214"/>
    </row>
    <row r="24" spans="1:9" x14ac:dyDescent="0.25">
      <c r="A24" s="214" t="s">
        <v>151</v>
      </c>
      <c r="B24" s="214"/>
      <c r="C24" s="214"/>
      <c r="D24" s="214"/>
      <c r="E24" s="214"/>
      <c r="F24" s="214"/>
      <c r="G24" s="214"/>
      <c r="H24" s="214"/>
      <c r="I24" s="214"/>
    </row>
    <row r="25" spans="1:9" x14ac:dyDescent="0.25">
      <c r="A25" s="214" t="s">
        <v>152</v>
      </c>
      <c r="B25" s="214"/>
      <c r="C25" s="214"/>
      <c r="D25" s="214"/>
      <c r="E25" s="214"/>
      <c r="F25" s="214"/>
      <c r="G25" s="214"/>
      <c r="H25" s="214"/>
      <c r="I25" s="214"/>
    </row>
    <row r="26" spans="1:9" x14ac:dyDescent="0.25">
      <c r="A26" s="214" t="s">
        <v>153</v>
      </c>
      <c r="B26" s="214"/>
      <c r="C26" s="214"/>
      <c r="D26" s="214"/>
      <c r="E26" s="214"/>
      <c r="F26" s="214"/>
      <c r="G26" s="214"/>
      <c r="H26" s="214"/>
      <c r="I26" s="214"/>
    </row>
    <row r="27" spans="1:9" x14ac:dyDescent="0.25">
      <c r="A27" s="147"/>
      <c r="B27" s="147"/>
      <c r="C27" s="147"/>
      <c r="D27" s="147"/>
      <c r="E27" s="147"/>
      <c r="F27" s="147"/>
      <c r="G27" s="147"/>
      <c r="H27" s="147"/>
      <c r="I27" s="147"/>
    </row>
    <row r="28" spans="1:9" x14ac:dyDescent="0.25">
      <c r="A28" s="214" t="s">
        <v>154</v>
      </c>
      <c r="B28" s="214"/>
      <c r="C28" s="214"/>
      <c r="D28" s="214"/>
      <c r="E28" s="214"/>
      <c r="F28" s="214"/>
      <c r="G28" s="214"/>
      <c r="H28" s="214"/>
      <c r="I28" s="214"/>
    </row>
  </sheetData>
  <sheetProtection algorithmName="SHA-512" hashValue="KhzWoAihjYmvviNwkMZWx7gDNCsflCWx2OEe9jajDSwPeWM3HWYh1hsN7Aaiu14tOWi9/Nyq7J3HkQGQak3m4w==" saltValue="WD3U7EN6oEFT+8rUA6cX0A==" spinCount="100000" sheet="1" objects="1" scenarios="1" selectLockedCells="1"/>
  <mergeCells count="14">
    <mergeCell ref="A26:I26"/>
    <mergeCell ref="A28:I28"/>
    <mergeCell ref="A17:I17"/>
    <mergeCell ref="A19:I19"/>
    <mergeCell ref="A22:I22"/>
    <mergeCell ref="A23:I23"/>
    <mergeCell ref="A24:I24"/>
    <mergeCell ref="A25:I25"/>
    <mergeCell ref="A4:I4"/>
    <mergeCell ref="A6:I6"/>
    <mergeCell ref="A8:I8"/>
    <mergeCell ref="A10:I10"/>
    <mergeCell ref="A12:I12"/>
    <mergeCell ref="A14:I14"/>
  </mergeCells>
  <hyperlinks>
    <hyperlink ref="A17" r:id="rId1" xr:uid="{8D86A9B5-F4AD-451D-A582-E189B0D1D257}"/>
  </hyperlinks>
  <pageMargins left="0.7" right="0.7" top="0.75" bottom="0.75" header="0.3" footer="0.3"/>
  <pageSetup scale="95" fitToHeight="0" orientation="portrait"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ADD4E-17E3-46DE-A87F-F386F65815C6}">
  <sheetPr codeName="Sheet1">
    <tabColor rgb="FFFFFF00"/>
    <pageSetUpPr fitToPage="1"/>
  </sheetPr>
  <dimension ref="A1:K48"/>
  <sheetViews>
    <sheetView workbookViewId="0">
      <selection activeCell="C23" sqref="C23:F23"/>
    </sheetView>
  </sheetViews>
  <sheetFormatPr defaultRowHeight="15" x14ac:dyDescent="0.25"/>
  <cols>
    <col min="1" max="1" width="28.140625" bestFit="1" customWidth="1"/>
    <col min="2" max="2" width="1.5703125" customWidth="1"/>
    <col min="3" max="3" width="14" customWidth="1"/>
    <col min="4" max="4" width="10.85546875" customWidth="1"/>
    <col min="6" max="6" width="11.140625" customWidth="1"/>
    <col min="7" max="7" width="13.5703125" customWidth="1"/>
    <col min="8" max="8" width="4.7109375" customWidth="1"/>
    <col min="9" max="9" width="8" customWidth="1"/>
  </cols>
  <sheetData>
    <row r="1" spans="1:9" x14ac:dyDescent="0.25">
      <c r="A1" s="148" t="s">
        <v>176</v>
      </c>
      <c r="B1" s="146"/>
      <c r="C1" s="146"/>
      <c r="D1" s="146"/>
      <c r="E1" s="146"/>
      <c r="F1" s="146"/>
      <c r="G1" s="146"/>
      <c r="H1" s="146"/>
      <c r="I1" s="146"/>
    </row>
    <row r="2" spans="1:9" x14ac:dyDescent="0.25">
      <c r="A2" s="146" t="s">
        <v>122</v>
      </c>
      <c r="B2" s="146"/>
      <c r="C2" s="146"/>
      <c r="D2" s="146"/>
      <c r="E2" s="146"/>
      <c r="F2" s="146"/>
      <c r="G2" s="146"/>
      <c r="H2" s="146"/>
      <c r="I2" s="146"/>
    </row>
    <row r="3" spans="1:9" x14ac:dyDescent="0.25">
      <c r="A3" s="218" t="s">
        <v>174</v>
      </c>
      <c r="B3" s="218"/>
      <c r="C3" s="218"/>
      <c r="D3" s="218"/>
      <c r="E3" s="218"/>
      <c r="F3" s="218"/>
      <c r="G3" s="218"/>
      <c r="H3" s="218"/>
      <c r="I3" s="218"/>
    </row>
    <row r="4" spans="1:9" x14ac:dyDescent="0.25">
      <c r="A4" t="s">
        <v>6</v>
      </c>
    </row>
    <row r="5" spans="1:9" ht="6" customHeight="1" x14ac:dyDescent="0.25"/>
    <row r="6" spans="1:9" x14ac:dyDescent="0.25">
      <c r="A6" t="s">
        <v>18</v>
      </c>
      <c r="C6" s="227">
        <f>'Vendor Worksheet'!C5:H5</f>
        <v>0</v>
      </c>
      <c r="D6" s="228"/>
      <c r="E6" s="228"/>
      <c r="F6" s="229"/>
    </row>
    <row r="7" spans="1:9" x14ac:dyDescent="0.25">
      <c r="A7" t="s">
        <v>1</v>
      </c>
      <c r="B7" s="149"/>
      <c r="C7" s="157">
        <f>'Vendor Worksheet'!C6:H6</f>
        <v>0</v>
      </c>
      <c r="D7" s="158"/>
      <c r="E7" s="158"/>
      <c r="F7" s="158"/>
    </row>
    <row r="8" spans="1:9" x14ac:dyDescent="0.25">
      <c r="A8" t="s">
        <v>5</v>
      </c>
      <c r="B8" s="149"/>
      <c r="C8" s="157">
        <f>'Vendor Worksheet'!C7:H7</f>
        <v>0</v>
      </c>
      <c r="D8" s="158"/>
      <c r="E8" s="158"/>
      <c r="F8" s="158"/>
    </row>
    <row r="9" spans="1:9" x14ac:dyDescent="0.25">
      <c r="A9" s="147" t="s">
        <v>123</v>
      </c>
      <c r="B9" s="149"/>
      <c r="C9" s="157">
        <f>'Vendor Worksheet'!C9:H9</f>
        <v>0</v>
      </c>
      <c r="D9" s="158"/>
      <c r="E9" s="158"/>
      <c r="F9" s="158"/>
    </row>
    <row r="10" spans="1:9" ht="3" customHeight="1" x14ac:dyDescent="0.25">
      <c r="B10" s="150"/>
      <c r="C10" s="151"/>
    </row>
    <row r="11" spans="1:9" x14ac:dyDescent="0.25">
      <c r="A11" t="s">
        <v>7</v>
      </c>
      <c r="B11" s="150"/>
      <c r="C11" s="219"/>
      <c r="D11" s="220"/>
      <c r="E11" s="220"/>
      <c r="F11" s="221"/>
    </row>
    <row r="12" spans="1:9" x14ac:dyDescent="0.25">
      <c r="B12" s="150"/>
      <c r="C12" s="219"/>
      <c r="D12" s="220"/>
      <c r="E12" s="220"/>
      <c r="F12" s="221"/>
    </row>
    <row r="13" spans="1:9" x14ac:dyDescent="0.25">
      <c r="B13" s="150"/>
      <c r="C13" s="219"/>
      <c r="D13" s="220"/>
      <c r="E13" s="220"/>
      <c r="F13" s="221"/>
    </row>
    <row r="14" spans="1:9" x14ac:dyDescent="0.25">
      <c r="B14" s="150"/>
      <c r="C14" s="219"/>
      <c r="D14" s="220"/>
      <c r="E14" s="220"/>
      <c r="F14" s="221"/>
    </row>
    <row r="15" spans="1:9" ht="3" customHeight="1" x14ac:dyDescent="0.25">
      <c r="B15" s="150"/>
      <c r="C15" s="152"/>
    </row>
    <row r="16" spans="1:9" x14ac:dyDescent="0.25">
      <c r="A16" t="s">
        <v>8</v>
      </c>
      <c r="B16" s="150"/>
      <c r="C16" s="219"/>
      <c r="D16" s="220"/>
      <c r="E16" s="220"/>
      <c r="F16" s="221"/>
    </row>
    <row r="17" spans="1:6" x14ac:dyDescent="0.25">
      <c r="A17" s="153" t="s">
        <v>9</v>
      </c>
      <c r="B17" s="150"/>
      <c r="C17" s="219"/>
      <c r="D17" s="220"/>
      <c r="E17" s="220"/>
      <c r="F17" s="221"/>
    </row>
    <row r="18" spans="1:6" x14ac:dyDescent="0.25">
      <c r="B18" s="150"/>
      <c r="C18" s="219"/>
      <c r="D18" s="220"/>
      <c r="E18" s="220"/>
      <c r="F18" s="221"/>
    </row>
    <row r="19" spans="1:6" x14ac:dyDescent="0.25">
      <c r="B19" s="150"/>
      <c r="C19" s="219"/>
      <c r="D19" s="220"/>
      <c r="E19" s="220"/>
      <c r="F19" s="221"/>
    </row>
    <row r="20" spans="1:6" ht="4.5" customHeight="1" x14ac:dyDescent="0.25">
      <c r="B20" s="150"/>
      <c r="C20" s="151"/>
    </row>
    <row r="21" spans="1:6" x14ac:dyDescent="0.25">
      <c r="A21" t="s">
        <v>10</v>
      </c>
    </row>
    <row r="22" spans="1:6" x14ac:dyDescent="0.25">
      <c r="C22" t="s">
        <v>11</v>
      </c>
    </row>
    <row r="23" spans="1:6" x14ac:dyDescent="0.25">
      <c r="A23" t="s">
        <v>12</v>
      </c>
      <c r="C23" s="219"/>
      <c r="D23" s="220"/>
      <c r="E23" s="220"/>
      <c r="F23" s="221"/>
    </row>
    <row r="24" spans="1:6" x14ac:dyDescent="0.25">
      <c r="A24" t="s">
        <v>13</v>
      </c>
      <c r="C24" s="219"/>
      <c r="D24" s="220"/>
      <c r="E24" s="220"/>
      <c r="F24" s="221"/>
    </row>
    <row r="25" spans="1:6" x14ac:dyDescent="0.25">
      <c r="A25" t="s">
        <v>14</v>
      </c>
      <c r="C25" s="219"/>
      <c r="D25" s="220"/>
      <c r="E25" s="220"/>
      <c r="F25" s="221"/>
    </row>
    <row r="26" spans="1:6" x14ac:dyDescent="0.25">
      <c r="A26" t="s">
        <v>15</v>
      </c>
      <c r="C26" s="219"/>
      <c r="D26" s="220"/>
      <c r="E26" s="220"/>
      <c r="F26" s="221"/>
    </row>
    <row r="27" spans="1:6" ht="3.75" customHeight="1" x14ac:dyDescent="0.25">
      <c r="C27" s="154"/>
      <c r="D27" s="154"/>
      <c r="E27" s="154"/>
      <c r="F27" s="154"/>
    </row>
    <row r="28" spans="1:6" x14ac:dyDescent="0.25">
      <c r="A28" s="155" t="s">
        <v>173</v>
      </c>
      <c r="C28" s="154"/>
    </row>
    <row r="29" spans="1:6" x14ac:dyDescent="0.25">
      <c r="A29" s="158" t="s">
        <v>0</v>
      </c>
      <c r="B29" s="158"/>
      <c r="C29" s="159">
        <f>'Vendor Worksheet'!C23</f>
        <v>0</v>
      </c>
    </row>
    <row r="30" spans="1:6" x14ac:dyDescent="0.25">
      <c r="A30" s="158" t="s">
        <v>4</v>
      </c>
      <c r="B30" s="158"/>
      <c r="C30" s="159">
        <f>'Vendor Worksheet'!C24</f>
        <v>0</v>
      </c>
    </row>
    <row r="31" spans="1:6" x14ac:dyDescent="0.25">
      <c r="A31" s="158" t="s">
        <v>3</v>
      </c>
      <c r="B31" s="158"/>
      <c r="C31" s="159">
        <f>'Vendor Worksheet'!C25</f>
        <v>0</v>
      </c>
    </row>
    <row r="32" spans="1:6" x14ac:dyDescent="0.25">
      <c r="A32" s="158" t="s">
        <v>2</v>
      </c>
      <c r="B32" s="158"/>
      <c r="C32" s="160">
        <f>Daily</f>
        <v>0</v>
      </c>
    </row>
    <row r="34" spans="1:11" x14ac:dyDescent="0.25">
      <c r="A34" s="70"/>
      <c r="B34" s="70"/>
      <c r="C34" s="70"/>
      <c r="D34" s="154"/>
      <c r="E34" s="154"/>
      <c r="F34" s="154"/>
    </row>
    <row r="35" spans="1:11" x14ac:dyDescent="0.25">
      <c r="A35" s="222" t="s">
        <v>177</v>
      </c>
      <c r="B35" s="222"/>
      <c r="C35" s="222"/>
      <c r="D35" s="222"/>
      <c r="E35" s="222"/>
      <c r="F35" s="222"/>
      <c r="G35" s="222"/>
      <c r="H35" s="222"/>
      <c r="I35" s="222"/>
    </row>
    <row r="36" spans="1:11" x14ac:dyDescent="0.25">
      <c r="A36" s="222"/>
      <c r="B36" s="222"/>
      <c r="C36" s="222"/>
      <c r="D36" s="222"/>
      <c r="E36" s="222"/>
      <c r="F36" s="222"/>
      <c r="G36" s="222"/>
      <c r="H36" s="222"/>
      <c r="I36" s="222"/>
    </row>
    <row r="37" spans="1:11" x14ac:dyDescent="0.25">
      <c r="A37" s="222"/>
      <c r="B37" s="222"/>
      <c r="C37" s="222"/>
      <c r="D37" s="222"/>
      <c r="E37" s="222"/>
      <c r="F37" s="222"/>
      <c r="G37" s="222"/>
      <c r="H37" s="222"/>
      <c r="I37" s="222"/>
    </row>
    <row r="38" spans="1:11" x14ac:dyDescent="0.25">
      <c r="A38" s="222"/>
      <c r="B38" s="222"/>
      <c r="C38" s="222"/>
      <c r="D38" s="222"/>
      <c r="E38" s="222"/>
      <c r="F38" s="222"/>
      <c r="G38" s="222"/>
      <c r="H38" s="222"/>
      <c r="I38" s="222"/>
    </row>
    <row r="39" spans="1:11" x14ac:dyDescent="0.25">
      <c r="A39" s="222"/>
      <c r="B39" s="222"/>
      <c r="C39" s="222"/>
      <c r="D39" s="222"/>
      <c r="E39" s="222"/>
      <c r="F39" s="222"/>
      <c r="G39" s="222"/>
      <c r="H39" s="222"/>
      <c r="I39" s="222"/>
    </row>
    <row r="40" spans="1:11" ht="10.5" customHeight="1" x14ac:dyDescent="0.25">
      <c r="A40" s="222"/>
      <c r="B40" s="222"/>
      <c r="C40" s="222"/>
      <c r="D40" s="222"/>
      <c r="E40" s="222"/>
      <c r="F40" s="222"/>
      <c r="G40" s="222"/>
      <c r="H40" s="222"/>
      <c r="I40" s="222"/>
    </row>
    <row r="41" spans="1:11" s="70" customFormat="1" ht="25.5" customHeight="1" x14ac:dyDescent="0.25">
      <c r="A41"/>
      <c r="B41"/>
      <c r="C41" s="152"/>
      <c r="D41" s="161" t="s">
        <v>155</v>
      </c>
      <c r="E41"/>
      <c r="F41"/>
      <c r="G41"/>
      <c r="H41"/>
      <c r="I41"/>
      <c r="J41"/>
      <c r="K41"/>
    </row>
    <row r="42" spans="1:11" x14ac:dyDescent="0.25">
      <c r="C42" s="152"/>
    </row>
    <row r="43" spans="1:11" ht="115.5" customHeight="1" x14ac:dyDescent="0.25">
      <c r="A43" s="223" t="s">
        <v>156</v>
      </c>
      <c r="B43" s="224"/>
      <c r="C43" s="224"/>
      <c r="D43" s="224"/>
      <c r="E43" s="224"/>
      <c r="F43" s="224"/>
      <c r="G43" s="224"/>
      <c r="H43" s="224"/>
      <c r="I43" s="224"/>
    </row>
    <row r="44" spans="1:11" x14ac:dyDescent="0.25">
      <c r="D44" s="70"/>
    </row>
    <row r="45" spans="1:11" x14ac:dyDescent="0.25">
      <c r="D45" s="70"/>
      <c r="E45" s="225"/>
      <c r="F45" s="225"/>
      <c r="G45" s="225"/>
    </row>
    <row r="46" spans="1:11" x14ac:dyDescent="0.25">
      <c r="A46" s="226"/>
      <c r="B46" s="226"/>
      <c r="C46" s="226"/>
      <c r="D46" s="226"/>
      <c r="F46" s="226"/>
      <c r="G46" s="226"/>
      <c r="H46" s="226"/>
    </row>
    <row r="48" spans="1:11" x14ac:dyDescent="0.25">
      <c r="A48" s="146" t="s">
        <v>157</v>
      </c>
      <c r="B48" s="146"/>
      <c r="C48" s="146"/>
      <c r="D48" s="146"/>
      <c r="E48" s="146"/>
      <c r="F48" s="146"/>
      <c r="G48" s="146"/>
      <c r="H48" s="146"/>
      <c r="I48" s="146"/>
    </row>
  </sheetData>
  <sheetProtection algorithmName="SHA-512" hashValue="iO2is3viBOVn+7nBUcCWt3jCMcpKOdN4+YmRPA1GS/mtyFqH1QCb3lFEYn6nGl0furqkPUJ4dFDyqEQF3j9zyg==" saltValue="OXhrJvukgymaaWRHTW31rg==" spinCount="100000" sheet="1" objects="1" scenarios="1" selectLockedCells="1"/>
  <mergeCells count="19">
    <mergeCell ref="A46:D46"/>
    <mergeCell ref="F46:H46"/>
    <mergeCell ref="C25:F25"/>
    <mergeCell ref="C6:F6"/>
    <mergeCell ref="C11:F11"/>
    <mergeCell ref="C12:F12"/>
    <mergeCell ref="C13:F13"/>
    <mergeCell ref="C14:F14"/>
    <mergeCell ref="C16:F16"/>
    <mergeCell ref="C17:F17"/>
    <mergeCell ref="C18:F18"/>
    <mergeCell ref="C19:F19"/>
    <mergeCell ref="C23:F23"/>
    <mergeCell ref="C24:F24"/>
    <mergeCell ref="A3:I3"/>
    <mergeCell ref="C26:F26"/>
    <mergeCell ref="A35:I40"/>
    <mergeCell ref="A43:I43"/>
    <mergeCell ref="E45:G45"/>
  </mergeCells>
  <pageMargins left="0.7" right="0.7" top="0.75" bottom="0.75" header="0.3" footer="0.3"/>
  <pageSetup scale="91" fitToHeight="0" orientation="portrait" r:id="rId1"/>
  <drawing r:id="rId2"/>
  <legacyDrawing r:id="rId3"/>
  <controls>
    <mc:AlternateContent xmlns:mc="http://schemas.openxmlformats.org/markup-compatibility/2006">
      <mc:Choice Requires="x14">
        <control shapeId="14341" r:id="rId4" name="CheckBox1">
          <controlPr autoLine="0" r:id="rId5">
            <anchor moveWithCells="1">
              <from>
                <xdr:col>3</xdr:col>
                <xdr:colOff>19050</xdr:colOff>
                <xdr:row>40</xdr:row>
                <xdr:rowOff>0</xdr:rowOff>
              </from>
              <to>
                <xdr:col>3</xdr:col>
                <xdr:colOff>190500</xdr:colOff>
                <xdr:row>40</xdr:row>
                <xdr:rowOff>180975</xdr:rowOff>
              </to>
            </anchor>
          </controlPr>
        </control>
      </mc:Choice>
      <mc:Fallback>
        <control shapeId="14341" r:id="rId4" name="CheckBox1"/>
      </mc:Fallback>
    </mc:AlternateContent>
    <mc:AlternateContent xmlns:mc="http://schemas.openxmlformats.org/markup-compatibility/2006">
      <mc:Choice Requires="x14">
        <control shapeId="14337" r:id="rId6" name="Button 1">
          <controlPr defaultSize="0" print="0" autoFill="0" autoPict="0" macro="[0]!Mail_workbook_Outlook_1">
            <anchor moveWithCells="1" sizeWithCells="1">
              <from>
                <xdr:col>2</xdr:col>
                <xdr:colOff>609600</xdr:colOff>
                <xdr:row>43</xdr:row>
                <xdr:rowOff>0</xdr:rowOff>
              </from>
              <to>
                <xdr:col>4</xdr:col>
                <xdr:colOff>228600</xdr:colOff>
                <xdr:row>44</xdr:row>
                <xdr:rowOff>257175</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Vendor Worksheet Instructions</vt:lpstr>
      <vt:lpstr>Vendor Worksheet</vt:lpstr>
      <vt:lpstr>Certification Instructions</vt:lpstr>
      <vt:lpstr>Vendor Summary &amp; Certification</vt:lpstr>
      <vt:lpstr>Daily</vt:lpstr>
      <vt:lpstr>'Vendor Worksheet'!Print_Area</vt:lpstr>
      <vt:lpstr>'Vendor Worksheet Instructions'!Print_Area</vt:lpstr>
    </vt:vector>
  </TitlesOfParts>
  <Manager>California Department of Developmental Services</Manager>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Minimum Wage Rate Adjustment Request 2021</dc:title>
  <dc:subject>Minimum Wage 2021</dc:subject>
  <dc:creator>California Department of Developmental Services</dc:creator>
  <cp:lastModifiedBy>Luc, Anna@DDS</cp:lastModifiedBy>
  <cp:lastPrinted>2021-12-14T23:01:37Z</cp:lastPrinted>
  <dcterms:created xsi:type="dcterms:W3CDTF">2014-03-02T16:48:59Z</dcterms:created>
  <dcterms:modified xsi:type="dcterms:W3CDTF">2022-11-04T21:56:29Z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6199b3df-9e41-42c1-b042-dce4aa7f0e4b</vt:lpwstr>
  </property>
  <property fmtid="{D5CDD505-2E9C-101B-9397-08002B2CF9AE}" pid="3" name="Workbook type">
    <vt:lpwstr>Custom</vt:lpwstr>
  </property>
  <property fmtid="{D5CDD505-2E9C-101B-9397-08002B2CF9AE}" pid="4" name="Workbook version">
    <vt:lpwstr>Custom</vt:lpwstr>
  </property>
  <property fmtid="{D5CDD505-2E9C-101B-9397-08002B2CF9AE}" pid="6" name="_NewReviewCycle">
    <vt:lpwstr/>
  </property>
</Properties>
</file>