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bdullaev\Desktop\work\CA\Rates Implementation\Analysis\_Full Rate Implementation\Rate Model Update\Rate_Models_Effective_Jan2025_20241230\"/>
    </mc:Choice>
  </mc:AlternateContent>
  <xr:revisionPtr revIDLastSave="0" documentId="13_ncr:1_{6D4D0B9D-B6E2-4096-89ED-66B22D490FCD}" xr6:coauthVersionLast="47" xr6:coauthVersionMax="47" xr10:uidLastSave="{00000000-0000-0000-0000-000000000000}"/>
  <bookViews>
    <workbookView xWindow="32310" yWindow="660" windowWidth="9870" windowHeight="17340" tabRatio="759" xr2:uid="{DC9F9507-232B-4FFD-AC85-04A2C008FBC9}"/>
  </bookViews>
  <sheets>
    <sheet name="VMRC" sheetId="19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VMRC!$A$1:$G$284</definedName>
    <definedName name="_xlnm.Print_Titles" localSheetId="0">VMRC!$A:$B,VMRC!$1:$2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9" l="1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280" i="19" l="1"/>
  <c r="F280" i="19" s="1"/>
  <c r="E279" i="19"/>
  <c r="F279" i="19" s="1"/>
  <c r="E278" i="19"/>
  <c r="F278" i="19" s="1"/>
  <c r="E277" i="19"/>
  <c r="F277" i="19" s="1"/>
  <c r="E276" i="19"/>
  <c r="F276" i="19" s="1"/>
  <c r="E275" i="19"/>
  <c r="F275" i="19" s="1"/>
  <c r="E274" i="19"/>
  <c r="F274" i="19" s="1"/>
  <c r="E273" i="19"/>
  <c r="F273" i="19" s="1"/>
  <c r="E272" i="19"/>
  <c r="F272" i="19" s="1"/>
  <c r="E271" i="19"/>
  <c r="F271" i="19" s="1"/>
  <c r="E270" i="19"/>
  <c r="F270" i="19" s="1"/>
  <c r="E269" i="19"/>
  <c r="F269" i="19" s="1"/>
  <c r="E268" i="19"/>
  <c r="F268" i="19" s="1"/>
  <c r="E267" i="19"/>
  <c r="F267" i="19" s="1"/>
  <c r="E266" i="19"/>
  <c r="F266" i="19" s="1"/>
  <c r="E265" i="19"/>
  <c r="F265" i="19" s="1"/>
  <c r="E264" i="19"/>
  <c r="F264" i="19" s="1"/>
  <c r="E263" i="19"/>
  <c r="F263" i="19" s="1"/>
  <c r="E262" i="19"/>
  <c r="F262" i="19" s="1"/>
  <c r="E261" i="19"/>
  <c r="F261" i="19" s="1"/>
  <c r="E260" i="19"/>
  <c r="F260" i="19" s="1"/>
  <c r="E259" i="19"/>
  <c r="F259" i="19" s="1"/>
  <c r="E258" i="19"/>
  <c r="F258" i="19" s="1"/>
  <c r="E257" i="19"/>
  <c r="F257" i="19" s="1"/>
  <c r="E256" i="19"/>
  <c r="F256" i="19" s="1"/>
  <c r="E255" i="19"/>
  <c r="F255" i="19" s="1"/>
  <c r="E254" i="19"/>
  <c r="F254" i="19" s="1"/>
  <c r="E253" i="19"/>
  <c r="F253" i="19" s="1"/>
  <c r="E252" i="19"/>
  <c r="F252" i="19" s="1"/>
  <c r="E251" i="19"/>
  <c r="F251" i="19" s="1"/>
  <c r="E250" i="19"/>
  <c r="F250" i="19" s="1"/>
  <c r="E249" i="19"/>
  <c r="F249" i="19" s="1"/>
  <c r="E248" i="19"/>
  <c r="F248" i="19" s="1"/>
  <c r="E247" i="19"/>
  <c r="F247" i="19" s="1"/>
  <c r="E246" i="19"/>
  <c r="F246" i="19" s="1"/>
  <c r="E245" i="19"/>
  <c r="F245" i="19" s="1"/>
  <c r="E244" i="19"/>
  <c r="F244" i="19" s="1"/>
  <c r="E243" i="19"/>
  <c r="F243" i="19" s="1"/>
  <c r="E242" i="19"/>
  <c r="F242" i="19" s="1"/>
  <c r="E241" i="19" l="1"/>
  <c r="F241" i="19" s="1"/>
  <c r="E240" i="19"/>
  <c r="F240" i="19" s="1"/>
  <c r="E239" i="19"/>
  <c r="F239" i="19" s="1"/>
  <c r="E238" i="19"/>
  <c r="F238" i="19" s="1"/>
  <c r="E237" i="19"/>
  <c r="F237" i="19" s="1"/>
  <c r="E236" i="19"/>
  <c r="F236" i="19" s="1"/>
  <c r="E235" i="19"/>
  <c r="F235" i="19" s="1"/>
  <c r="E234" i="19"/>
  <c r="F234" i="19" s="1"/>
  <c r="E233" i="19"/>
  <c r="F233" i="19" s="1"/>
  <c r="E232" i="19"/>
  <c r="F232" i="19" s="1"/>
  <c r="E231" i="19"/>
  <c r="F231" i="19" s="1"/>
  <c r="E230" i="19"/>
  <c r="F230" i="19" s="1"/>
  <c r="E229" i="19"/>
  <c r="F229" i="19" s="1"/>
  <c r="E228" i="19"/>
  <c r="F228" i="19" s="1"/>
  <c r="E227" i="19"/>
  <c r="F227" i="19" s="1"/>
  <c r="E226" i="19"/>
  <c r="F226" i="19" s="1"/>
  <c r="E225" i="19"/>
  <c r="F225" i="19" s="1"/>
  <c r="E224" i="19"/>
  <c r="F224" i="19" s="1"/>
  <c r="E223" i="19"/>
  <c r="F223" i="19" s="1"/>
  <c r="E222" i="19"/>
  <c r="F222" i="19" s="1"/>
  <c r="E221" i="19"/>
  <c r="F221" i="19" s="1"/>
  <c r="E220" i="19"/>
  <c r="F220" i="19" s="1"/>
  <c r="E219" i="19"/>
  <c r="F219" i="19" s="1"/>
  <c r="E218" i="19"/>
  <c r="F218" i="19" s="1"/>
  <c r="E217" i="19"/>
  <c r="F217" i="19" s="1"/>
  <c r="E216" i="19"/>
  <c r="F216" i="19" s="1"/>
  <c r="E215" i="19"/>
  <c r="F215" i="19" s="1"/>
  <c r="E214" i="19"/>
  <c r="F214" i="19" s="1"/>
  <c r="E213" i="19"/>
  <c r="F213" i="19" s="1"/>
  <c r="E212" i="19"/>
  <c r="F212" i="19" s="1"/>
  <c r="E211" i="19"/>
  <c r="F211" i="19" s="1"/>
  <c r="E210" i="19"/>
  <c r="F210" i="19" s="1"/>
  <c r="E209" i="19"/>
  <c r="F209" i="19" s="1"/>
  <c r="E206" i="19"/>
  <c r="F206" i="19" s="1"/>
  <c r="E205" i="19"/>
  <c r="F205" i="19" s="1"/>
  <c r="E204" i="19"/>
  <c r="F204" i="19" s="1"/>
  <c r="E203" i="19"/>
  <c r="F203" i="19" s="1"/>
  <c r="E202" i="19"/>
  <c r="F202" i="19" s="1"/>
  <c r="E201" i="19"/>
  <c r="F201" i="19" s="1"/>
  <c r="E200" i="19"/>
  <c r="F200" i="19" s="1"/>
  <c r="E199" i="19"/>
  <c r="F199" i="19" s="1"/>
  <c r="E198" i="19"/>
  <c r="F198" i="19" s="1"/>
  <c r="E197" i="19"/>
  <c r="F197" i="19" s="1"/>
  <c r="E196" i="19"/>
  <c r="F196" i="19" s="1"/>
  <c r="E195" i="19"/>
  <c r="F195" i="19" s="1"/>
  <c r="E192" i="19"/>
  <c r="F192" i="19" s="1"/>
  <c r="E191" i="19"/>
  <c r="F191" i="19" s="1"/>
  <c r="E190" i="19"/>
  <c r="F190" i="19" s="1"/>
  <c r="E189" i="19"/>
  <c r="F189" i="19" s="1"/>
  <c r="E188" i="19"/>
  <c r="F188" i="19" s="1"/>
  <c r="E187" i="19"/>
  <c r="F187" i="19" s="1"/>
  <c r="E186" i="19"/>
  <c r="F186" i="19" s="1"/>
  <c r="E185" i="19"/>
  <c r="F185" i="19" s="1"/>
  <c r="E184" i="19"/>
  <c r="F184" i="19" s="1"/>
  <c r="E183" i="19"/>
  <c r="F183" i="19" s="1"/>
  <c r="E182" i="19"/>
  <c r="F182" i="19" s="1"/>
  <c r="E181" i="19"/>
  <c r="F181" i="19" s="1"/>
  <c r="E180" i="19"/>
  <c r="F180" i="19" s="1"/>
  <c r="E179" i="19"/>
  <c r="F179" i="19" s="1"/>
  <c r="E178" i="19"/>
  <c r="F178" i="19" s="1"/>
  <c r="E177" i="19"/>
  <c r="F177" i="19" s="1"/>
  <c r="E176" i="19"/>
  <c r="F176" i="19" s="1"/>
  <c r="E175" i="19"/>
  <c r="F175" i="19" s="1"/>
  <c r="E174" i="19"/>
  <c r="F174" i="19" s="1"/>
  <c r="E173" i="19"/>
  <c r="F173" i="19" s="1"/>
  <c r="E172" i="19"/>
  <c r="F172" i="19" s="1"/>
  <c r="E169" i="19"/>
  <c r="F169" i="19" s="1"/>
  <c r="E168" i="19"/>
  <c r="F168" i="19" s="1"/>
  <c r="E167" i="19"/>
  <c r="F167" i="19" s="1"/>
  <c r="E166" i="19"/>
  <c r="F166" i="19" s="1"/>
  <c r="E165" i="19"/>
  <c r="F165" i="19" s="1"/>
  <c r="E164" i="19"/>
  <c r="F164" i="19" s="1"/>
  <c r="E163" i="19"/>
  <c r="F163" i="19" s="1"/>
  <c r="E162" i="19"/>
  <c r="F162" i="19" s="1"/>
  <c r="E161" i="19"/>
  <c r="F161" i="19" s="1"/>
  <c r="E160" i="19"/>
  <c r="F160" i="19" s="1"/>
  <c r="E159" i="19"/>
  <c r="F159" i="19" s="1"/>
  <c r="E158" i="19"/>
  <c r="F158" i="19" s="1"/>
  <c r="E157" i="19"/>
  <c r="F157" i="19" s="1"/>
  <c r="E156" i="19"/>
  <c r="F156" i="19" s="1"/>
  <c r="E155" i="19"/>
  <c r="F155" i="19" s="1"/>
  <c r="E154" i="19"/>
  <c r="F154" i="19" s="1"/>
  <c r="E153" i="19"/>
  <c r="F153" i="19" s="1"/>
  <c r="E152" i="19"/>
  <c r="F152" i="19" s="1"/>
  <c r="E151" i="19"/>
  <c r="F151" i="19" s="1"/>
  <c r="E150" i="19"/>
  <c r="F150" i="19" s="1"/>
  <c r="E149" i="19"/>
  <c r="F149" i="19" s="1"/>
  <c r="E148" i="19"/>
  <c r="F148" i="19" s="1"/>
  <c r="E147" i="19"/>
  <c r="F147" i="19" s="1"/>
  <c r="E146" i="19"/>
  <c r="F146" i="19" s="1"/>
  <c r="E143" i="19"/>
  <c r="F143" i="19" s="1"/>
  <c r="E142" i="19"/>
  <c r="F142" i="19" s="1"/>
  <c r="E141" i="19"/>
  <c r="F141" i="19" s="1"/>
  <c r="E140" i="19"/>
  <c r="F140" i="19" s="1"/>
  <c r="E139" i="19"/>
  <c r="F139" i="19" s="1"/>
  <c r="E138" i="19"/>
  <c r="F138" i="19" s="1"/>
  <c r="E137" i="19"/>
  <c r="F137" i="19" s="1"/>
  <c r="E136" i="19"/>
  <c r="F136" i="19" s="1"/>
  <c r="E135" i="19"/>
  <c r="F135" i="19" s="1"/>
  <c r="E134" i="19"/>
  <c r="F134" i="19" s="1"/>
  <c r="E133" i="19"/>
  <c r="F133" i="19" s="1"/>
  <c r="E127" i="19"/>
  <c r="F127" i="19" s="1"/>
  <c r="E126" i="19"/>
  <c r="F126" i="19" s="1"/>
  <c r="E125" i="19"/>
  <c r="F125" i="19" s="1"/>
  <c r="E124" i="19"/>
  <c r="F124" i="19" s="1"/>
  <c r="E123" i="19"/>
  <c r="F123" i="19" s="1"/>
  <c r="E122" i="19"/>
  <c r="F122" i="19" s="1"/>
  <c r="E121" i="19"/>
  <c r="F121" i="19" s="1"/>
  <c r="E120" i="19"/>
  <c r="F120" i="19" s="1"/>
  <c r="E119" i="19"/>
  <c r="F119" i="19" s="1"/>
  <c r="E118" i="19"/>
  <c r="F118" i="19" s="1"/>
  <c r="E117" i="19"/>
  <c r="F117" i="19" s="1"/>
  <c r="E116" i="19"/>
  <c r="F116" i="19" s="1"/>
  <c r="E115" i="19"/>
  <c r="F115" i="19" s="1"/>
  <c r="E114" i="19"/>
  <c r="F114" i="19" s="1"/>
  <c r="E113" i="19"/>
  <c r="F113" i="19" s="1"/>
  <c r="E112" i="19"/>
  <c r="F112" i="19" s="1"/>
  <c r="E111" i="19"/>
  <c r="F111" i="19" s="1"/>
  <c r="E110" i="19"/>
  <c r="F110" i="19" s="1"/>
  <c r="E109" i="19"/>
  <c r="F109" i="19" s="1"/>
  <c r="E108" i="19"/>
  <c r="F108" i="19" s="1"/>
  <c r="E107" i="19"/>
  <c r="F107" i="19" s="1"/>
  <c r="E130" i="19"/>
  <c r="F130" i="19" s="1"/>
  <c r="E106" i="19"/>
  <c r="F106" i="19" s="1"/>
  <c r="E105" i="19"/>
  <c r="F105" i="19" s="1"/>
  <c r="E104" i="19"/>
  <c r="F104" i="19" s="1"/>
  <c r="E103" i="19"/>
  <c r="F103" i="19" s="1"/>
  <c r="E102" i="19"/>
  <c r="F102" i="19" s="1"/>
  <c r="E101" i="19"/>
  <c r="F101" i="19" s="1"/>
  <c r="E100" i="19"/>
  <c r="F100" i="19" s="1"/>
  <c r="E99" i="19"/>
  <c r="F99" i="19" s="1"/>
  <c r="E98" i="19"/>
  <c r="F98" i="19" s="1"/>
  <c r="E97" i="19"/>
  <c r="F97" i="19" s="1"/>
  <c r="E96" i="19"/>
  <c r="F96" i="19" s="1"/>
  <c r="E95" i="19"/>
  <c r="F95" i="19" s="1"/>
  <c r="E94" i="19"/>
  <c r="F94" i="19" s="1"/>
  <c r="E93" i="19"/>
  <c r="F93" i="19" s="1"/>
  <c r="E92" i="19"/>
  <c r="F92" i="19" s="1"/>
  <c r="E91" i="19"/>
  <c r="F91" i="19" s="1"/>
  <c r="E90" i="19"/>
  <c r="F90" i="19" s="1"/>
  <c r="E89" i="19"/>
  <c r="F89" i="19" s="1"/>
  <c r="E86" i="19"/>
  <c r="F86" i="19" s="1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E52" i="19"/>
  <c r="F52" i="19" s="1"/>
  <c r="E51" i="19"/>
  <c r="F51" i="19" s="1"/>
  <c r="E50" i="19"/>
  <c r="F50" i="19" s="1"/>
  <c r="E49" i="19"/>
  <c r="F49" i="19" s="1"/>
  <c r="E48" i="19"/>
  <c r="F48" i="19" s="1"/>
  <c r="E47" i="19"/>
  <c r="F47" i="19" s="1"/>
  <c r="E46" i="19"/>
  <c r="F46" i="19" s="1"/>
  <c r="E45" i="19"/>
  <c r="F45" i="19" s="1"/>
  <c r="E44" i="19"/>
  <c r="F44" i="19" s="1"/>
  <c r="E43" i="19"/>
  <c r="F43" i="19" s="1"/>
  <c r="E42" i="19"/>
  <c r="F42" i="19" s="1"/>
  <c r="E41" i="19"/>
  <c r="F41" i="19" s="1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F33" i="19" s="1"/>
  <c r="E32" i="19"/>
  <c r="F32" i="19" s="1"/>
  <c r="E31" i="19"/>
  <c r="F31" i="19" s="1"/>
  <c r="E30" i="19"/>
  <c r="F30" i="19" s="1"/>
  <c r="E29" i="19"/>
  <c r="F29" i="19" s="1"/>
  <c r="E28" i="19"/>
  <c r="F28" i="19" s="1"/>
  <c r="E27" i="19"/>
  <c r="F27" i="19" s="1"/>
  <c r="E26" i="19"/>
  <c r="F26" i="19" s="1"/>
  <c r="E25" i="19"/>
  <c r="F25" i="19" s="1"/>
  <c r="E24" i="19"/>
  <c r="F24" i="19" s="1"/>
  <c r="E23" i="19"/>
  <c r="F23" i="19" s="1"/>
  <c r="E22" i="19"/>
  <c r="F22" i="19" s="1"/>
  <c r="E21" i="19"/>
  <c r="F21" i="19" s="1"/>
  <c r="E20" i="19"/>
  <c r="F20" i="19" s="1"/>
  <c r="E19" i="19"/>
  <c r="F19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1" i="19"/>
  <c r="F11" i="19" s="1"/>
  <c r="E10" i="19"/>
  <c r="F10" i="19" s="1"/>
  <c r="E9" i="19"/>
  <c r="F9" i="19" s="1"/>
  <c r="E8" i="19"/>
  <c r="F8" i="19" s="1"/>
  <c r="E7" i="19"/>
  <c r="F7" i="19" s="1"/>
  <c r="E6" i="19"/>
  <c r="F6" i="19" s="1"/>
  <c r="E5" i="19"/>
  <c r="F5" i="19" s="1"/>
  <c r="E4" i="19"/>
  <c r="F4" i="19" s="1"/>
</calcChain>
</file>

<file path=xl/sharedStrings.xml><?xml version="1.0" encoding="utf-8"?>
<sst xmlns="http://schemas.openxmlformats.org/spreadsheetml/2006/main" count="652" uniqueCount="176">
  <si>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</si>
  <si>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</si>
  <si>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</si>
  <si>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</si>
  <si>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</si>
  <si>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</si>
  <si>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</si>
  <si>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</si>
  <si>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</si>
  <si>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</si>
  <si>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</si>
  <si>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</si>
  <si>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</si>
  <si>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</si>
  <si>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</si>
  <si>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</si>
  <si>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</si>
  <si>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</si>
  <si>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</si>
  <si>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</si>
  <si>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</si>
  <si>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Supplemental Prog. Supp. - Other Svcs</t>
  </si>
  <si>
    <t>111</t>
  </si>
  <si>
    <t>Lvl 2</t>
  </si>
  <si>
    <t>Lvl 3</t>
  </si>
  <si>
    <t>Lvl 4</t>
  </si>
  <si>
    <t>Lvl 5</t>
  </si>
  <si>
    <t>Lvl 6</t>
  </si>
  <si>
    <t>Supplemental Residential Prog. Supp.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</si>
  <si>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</si>
  <si>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</si>
  <si>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</si>
  <si>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</si>
  <si>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</si>
  <si>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</si>
  <si>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</si>
  <si>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</si>
  <si>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</si>
  <si>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</si>
  <si>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</si>
  <si>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</si>
  <si>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</si>
  <si>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</si>
  <si>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</si>
  <si>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</si>
  <si>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</si>
  <si>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</si>
  <si>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</si>
  <si>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</si>
  <si>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Supported Employment-Group</t>
  </si>
  <si>
    <t>Supp Emp, Job Development</t>
  </si>
  <si>
    <t>Supp Emp, Job Coaching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</si>
  <si>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</si>
  <si>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</si>
  <si>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</si>
  <si>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</si>
  <si>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</si>
  <si>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</si>
  <si>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</si>
  <si>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</si>
  <si>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</si>
  <si>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</si>
  <si>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</si>
  <si>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</si>
  <si>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</si>
  <si>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</si>
  <si>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</si>
  <si>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 - Paraprofessional</t>
  </si>
  <si>
    <t>616</t>
  </si>
  <si>
    <t>Behavior Management Consultant</t>
  </si>
  <si>
    <t>620</t>
  </si>
  <si>
    <t>Infant Development Program, PT/OT/SLP, Center/Facility Based</t>
  </si>
  <si>
    <t>Infant Development Program, PT/OT/SLP Assistant, Center/Facility Based</t>
  </si>
  <si>
    <t>Infant Development Program, Audiologist, Center/Facility Based</t>
  </si>
  <si>
    <t>Infant Development Program, Family Therapist, Center/Facility Based</t>
  </si>
  <si>
    <t>Infant Development Program, Social Worker, Center/Facility Based</t>
  </si>
  <si>
    <t>Infant Development Program, Psychologist, Center/Facility Based</t>
  </si>
  <si>
    <t>Participant-Directed Personal Assistance</t>
  </si>
  <si>
    <t>Participant-Directed Independent Living</t>
  </si>
  <si>
    <t>Respite</t>
  </si>
  <si>
    <t>Lvl 7</t>
  </si>
  <si>
    <t>Transportation Broker</t>
  </si>
  <si>
    <t>Transportation Broker, Non-Ambulatory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</si>
  <si>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</si>
  <si>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</si>
  <si>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</si>
  <si>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</si>
  <si>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</si>
  <si>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</si>
  <si>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</si>
  <si>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</si>
  <si>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</si>
  <si>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</si>
  <si>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</si>
  <si>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</si>
  <si>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Tailored Day Services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</si>
  <si>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</si>
  <si>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</si>
  <si>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</si>
  <si>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</si>
  <si>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</si>
  <si>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</si>
  <si>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</si>
  <si>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Service Code*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</si>
  <si>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</si>
  <si>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</si>
  <si>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</si>
  <si>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</si>
  <si>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</si>
  <si>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</si>
  <si>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</si>
  <si>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</si>
  <si>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</si>
  <si>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</si>
  <si>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</si>
  <si>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</si>
  <si>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</si>
  <si>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</si>
  <si>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</si>
  <si>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</si>
  <si>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</si>
  <si>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</si>
  <si>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</si>
  <si>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</si>
  <si>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</si>
  <si>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Full Rate
Jan 2025</t>
  </si>
  <si>
    <t>Subcode: TDS</t>
  </si>
  <si>
    <t>Residential Facility Serving Adults or Children</t>
  </si>
  <si>
    <t>ARFPSHN</t>
  </si>
  <si>
    <t>GHCSHN</t>
  </si>
  <si>
    <t>Behavioral Day Services</t>
  </si>
  <si>
    <t>Medical Day Services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</si>
  <si>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</si>
  <si>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</si>
  <si>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</si>
  <si>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</si>
  <si>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Specialized Therapeutic Services, Therapist, Professional, Center/Facility Based</t>
  </si>
  <si>
    <t>Specialized Therapeutic Services, Assistant, Center/Facility 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</si>
  <si>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</si>
  <si>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</si>
  <si>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</si>
  <si>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</si>
  <si>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</si>
  <si>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</si>
  <si>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</si>
  <si>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Licensed Vocational Nurse, Center/Facility Based</t>
  </si>
  <si>
    <t>Independent Living Program</t>
  </si>
  <si>
    <t>Residential Facility Serving Adults  - Staff Operated; 4 or Less Beds</t>
  </si>
  <si>
    <t>Residential Facility Serving Adults  - Staff Operated; 5 or More Beds</t>
  </si>
  <si>
    <t>Residential Facility Serving Children - Staff Operated; 4 or Less Beds</t>
  </si>
  <si>
    <t>Residential Facility Serving Children - Staff Operated; 5 or More Beds</t>
  </si>
  <si>
    <t>Residential Facility Serving Adults  - Owner Operated; 4 or Less Beds</t>
  </si>
  <si>
    <t>Residential Facility Serving Adults  - Owner Operated; 5 or More Beds</t>
  </si>
  <si>
    <t>Residential Facility Serving Children  - Owner Operated; 4 or Less Beds</t>
  </si>
  <si>
    <t>Residential Facility Serving Children  - Owner Operated; 5 or More Beds</t>
  </si>
  <si>
    <t>Infant Development Program, Early Intervention Specialist, Home and Community-Based</t>
  </si>
  <si>
    <t>Infant Development Program, Early Intervention Assistant, Home and Community-Based</t>
  </si>
  <si>
    <t>Infant Development Program,  Early Intervention Technician, Home and Community-Based</t>
  </si>
  <si>
    <t>Infant Development Program, Registered Nurse, Home and Community-Based</t>
  </si>
  <si>
    <t>Infant Development Program, Registered Dietician, Home and Community-Based</t>
  </si>
  <si>
    <t>Infant Development Program, Early Intervention Specialist, Center/Facility Based</t>
  </si>
  <si>
    <t>Infant Development Program, Early Intervention Assistant, Center/Facility Based</t>
  </si>
  <si>
    <t>Infant Development Program, Early Intervention Technician, Center/Facility Based</t>
  </si>
  <si>
    <t>Infant Development Program, Registered Nurse, Center/Facility Based</t>
  </si>
  <si>
    <t>Infant Development Program, Registered Dietician, Center/Facility Based</t>
  </si>
  <si>
    <t>Supported Living Services</t>
  </si>
  <si>
    <t>In-home/Mobile Day Program</t>
  </si>
  <si>
    <t>Transportation Services</t>
  </si>
  <si>
    <t>Early Start Services</t>
  </si>
  <si>
    <t>Residential Services***</t>
  </si>
  <si>
    <t>*** Full rates and base rates include SSI/SSP amount. QIP amount is calculated based on full rates without SSI/SSP amount.</t>
  </si>
  <si>
    <t>This table is not accessible for screen readers, please reach out to ratesquestions@dds.ca.gov</t>
  </si>
  <si>
    <t>1:4**</t>
  </si>
  <si>
    <t>1:3**</t>
  </si>
  <si>
    <t>1:2**</t>
  </si>
  <si>
    <t>** Effective January 1, 2025, Day Programs will no longer use separate rates for community and center/facility based rates. Community rates have replaced the center/facility-based rates for 1:2-1:4 staffing ratios.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</si>
</sst>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8" fontId="2" fillId="0" borderId="15" xfId="0" applyNumberFormat="1" applyFont="1" applyBorder="1"/>
    <xf numFmtId="0" fontId="2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2" fillId="0" borderId="0" xfId="0" quotePrefix="1" applyFont="1" applyAlignment="1">
      <alignment horizontal="center"/>
    </xf>
    <xf numFmtId="20" fontId="2" fillId="0" borderId="2" xfId="0" quotePrefix="1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/>
    </xf>
    <xf numFmtId="0" fontId="6" fillId="0" borderId="0" xfId="0" applyFont="1"/>
    <xf numFmtId="0" fontId="2" fillId="0" borderId="13" xfId="0" applyFont="1" applyBorder="1" applyAlignment="1">
      <alignment vertical="center"/>
    </xf>
    <xf numFmtId="20" fontId="2" fillId="0" borderId="16" xfId="0" quotePrefix="1" applyNumberFormat="1" applyFont="1" applyBorder="1" applyAlignment="1">
      <alignment horizontal="left" inden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_4 9-01-05 Rate models VALUES_no date" xfId="2" xr:uid="{5894DBCD-7137-4E8E-936D-D0D298B4D896}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FEF6-96A9-4835-8CB0-2E09DF978F1E}">
  <sheetPr codeName="Sheet1">
    <tabColor theme="9" tint="0.59999389629810485"/>
  </sheetPr>
  <dimension ref="A1:I284"/>
  <sheetViews>
    <sheetView showGridLines="0" tabSelected="1" zoomScaleNormal="100" zoomScaleSheetLayoutView="100" workbookViewId="0"/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40" customWidth="1"/>
    <col min="4" max="4" width="12.83203125" style="1" customWidth="1"/>
    <col min="5" max="6" width="11.83203125" style="1" customWidth="1"/>
    <col min="7" max="7" width="13.83203125" style="40" customWidth="1"/>
    <col min="8" max="16384" width="9.33203125" style="1"/>
  </cols>
  <sheetData>
    <row r="1" spans="1:8" ht="38.25" x14ac:dyDescent="0.2">
      <c r="C1" s="2" t="s">
        <v>96</v>
      </c>
      <c r="D1" s="3" t="s">
        <v>125</v>
      </c>
      <c r="E1" s="3" t="s">
        <v>123</v>
      </c>
      <c r="F1" s="3" t="s">
        <v>124</v>
      </c>
      <c r="G1" s="59" t="s">
        <v>103</v>
      </c>
    </row>
    <row r="2" spans="1:8" x14ac:dyDescent="0.2">
      <c r="A2" s="68" t="s">
        <v>171</v>
      </c>
      <c r="D2" s="30"/>
      <c r="E2" s="30"/>
      <c r="F2" s="30"/>
      <c r="G2" s="31"/>
    </row>
    <row r="3" spans="1:8" x14ac:dyDescent="0.2">
      <c r="A3" s="91" t="s">
        <v>0</v>
      </c>
      <c r="B3" s="91"/>
      <c r="C3" s="31"/>
      <c r="D3" s="4"/>
      <c r="E3" s="4"/>
      <c r="F3" s="4"/>
    </row>
    <row r="4" spans="1:8" x14ac:dyDescent="0.2">
      <c r="A4" s="79" t="s">
        <v>1</v>
      </c>
      <c r="B4" s="5" t="s">
        <v>2</v>
      </c>
      <c r="C4" s="41" t="s">
        <v>97</v>
      </c>
      <c r="D4" s="6">
        <v>36.35</v>
      </c>
      <c r="E4" s="6">
        <f>ROUND(D4*0.9,2)</f>
        <v>32.72</v>
      </c>
      <c r="F4" s="6">
        <f>D4-E4</f>
        <v>3.6300000000000026</v>
      </c>
      <c r="G4" s="76" t="s">
        <v>3</v>
      </c>
      <c r="H4" s="23"/>
    </row>
    <row r="5" spans="1:8" x14ac:dyDescent="0.2">
      <c r="A5" s="80"/>
      <c r="B5" s="7" t="s">
        <v>4</v>
      </c>
      <c r="C5" s="42" t="s">
        <v>97</v>
      </c>
      <c r="D5" s="8">
        <v>20.18</v>
      </c>
      <c r="E5" s="8">
        <f t="shared" ref="E5:E52" si="0">ROUND(D5*0.9,2)</f>
        <v>18.16</v>
      </c>
      <c r="F5" s="8">
        <f t="shared" ref="F5:F52" si="1">D5-E5</f>
        <v>2.0199999999999996</v>
      </c>
      <c r="G5" s="77"/>
      <c r="H5" s="23"/>
    </row>
    <row r="6" spans="1:8" x14ac:dyDescent="0.2">
      <c r="A6" s="81"/>
      <c r="B6" s="9" t="s">
        <v>5</v>
      </c>
      <c r="C6" s="43" t="s">
        <v>97</v>
      </c>
      <c r="D6" s="10">
        <v>14.8</v>
      </c>
      <c r="E6" s="10">
        <f t="shared" si="0"/>
        <v>13.32</v>
      </c>
      <c r="F6" s="10">
        <f t="shared" si="1"/>
        <v>1.4800000000000004</v>
      </c>
      <c r="G6" s="78"/>
      <c r="H6" s="23"/>
    </row>
    <row r="7" spans="1:8" x14ac:dyDescent="0.2">
      <c r="A7" s="79" t="s">
        <v>77</v>
      </c>
      <c r="B7" s="5" t="s">
        <v>2</v>
      </c>
      <c r="C7" s="41" t="s">
        <v>97</v>
      </c>
      <c r="D7" s="6">
        <v>23.72</v>
      </c>
      <c r="E7" s="6">
        <f t="shared" si="0"/>
        <v>21.35</v>
      </c>
      <c r="F7" s="6">
        <f t="shared" si="1"/>
        <v>2.3699999999999974</v>
      </c>
      <c r="G7" s="76" t="s">
        <v>85</v>
      </c>
      <c r="H7" s="23"/>
    </row>
    <row r="8" spans="1:8" x14ac:dyDescent="0.2">
      <c r="A8" s="80"/>
      <c r="B8" s="7" t="s">
        <v>4</v>
      </c>
      <c r="C8" s="42" t="s">
        <v>97</v>
      </c>
      <c r="D8" s="8">
        <v>13.28</v>
      </c>
      <c r="E8" s="8">
        <f t="shared" si="0"/>
        <v>11.95</v>
      </c>
      <c r="F8" s="8">
        <f t="shared" si="1"/>
        <v>1.33</v>
      </c>
      <c r="G8" s="77"/>
      <c r="H8" s="23"/>
    </row>
    <row r="9" spans="1:8" x14ac:dyDescent="0.2">
      <c r="A9" s="81"/>
      <c r="B9" s="9" t="s">
        <v>5</v>
      </c>
      <c r="C9" s="43" t="s">
        <v>97</v>
      </c>
      <c r="D9" s="10">
        <v>9.66</v>
      </c>
      <c r="E9" s="10">
        <f t="shared" si="0"/>
        <v>8.69</v>
      </c>
      <c r="F9" s="10">
        <f t="shared" si="1"/>
        <v>0.97000000000000064</v>
      </c>
      <c r="G9" s="78"/>
      <c r="H9" s="23"/>
    </row>
    <row r="10" spans="1:8" x14ac:dyDescent="0.2">
      <c r="A10" s="79" t="s">
        <v>6</v>
      </c>
      <c r="B10" s="5" t="s">
        <v>2</v>
      </c>
      <c r="C10" s="41" t="s">
        <v>97</v>
      </c>
      <c r="D10" s="6">
        <v>23.72</v>
      </c>
      <c r="E10" s="6">
        <f t="shared" si="0"/>
        <v>21.35</v>
      </c>
      <c r="F10" s="6">
        <f t="shared" si="1"/>
        <v>2.3699999999999974</v>
      </c>
      <c r="G10" s="76" t="s">
        <v>7</v>
      </c>
      <c r="H10" s="23"/>
    </row>
    <row r="11" spans="1:8" x14ac:dyDescent="0.2">
      <c r="A11" s="80"/>
      <c r="B11" s="7" t="s">
        <v>4</v>
      </c>
      <c r="C11" s="42" t="s">
        <v>97</v>
      </c>
      <c r="D11" s="8">
        <v>13.28</v>
      </c>
      <c r="E11" s="8">
        <f t="shared" si="0"/>
        <v>11.95</v>
      </c>
      <c r="F11" s="8">
        <f t="shared" si="1"/>
        <v>1.33</v>
      </c>
      <c r="G11" s="77"/>
      <c r="H11" s="23"/>
    </row>
    <row r="12" spans="1:8" x14ac:dyDescent="0.2">
      <c r="A12" s="81"/>
      <c r="B12" s="9" t="s">
        <v>5</v>
      </c>
      <c r="C12" s="43" t="s">
        <v>97</v>
      </c>
      <c r="D12" s="10">
        <v>9.66</v>
      </c>
      <c r="E12" s="10">
        <f t="shared" si="0"/>
        <v>8.69</v>
      </c>
      <c r="F12" s="10">
        <f t="shared" si="1"/>
        <v>0.97000000000000064</v>
      </c>
      <c r="G12" s="77"/>
      <c r="H12" s="23"/>
    </row>
    <row r="13" spans="1:8" ht="12.75" customHeight="1" x14ac:dyDescent="0.2">
      <c r="A13" s="79" t="s">
        <v>8</v>
      </c>
      <c r="B13" s="5" t="s">
        <v>2</v>
      </c>
      <c r="C13" s="41" t="s">
        <v>97</v>
      </c>
      <c r="D13" s="6">
        <v>28.13</v>
      </c>
      <c r="E13" s="6">
        <f t="shared" si="0"/>
        <v>25.32</v>
      </c>
      <c r="F13" s="6">
        <f t="shared" si="1"/>
        <v>2.8099999999999987</v>
      </c>
      <c r="G13" s="77"/>
      <c r="H13" s="23"/>
    </row>
    <row r="14" spans="1:8" x14ac:dyDescent="0.2">
      <c r="A14" s="80"/>
      <c r="B14" s="7" t="s">
        <v>4</v>
      </c>
      <c r="C14" s="42" t="s">
        <v>97</v>
      </c>
      <c r="D14" s="8">
        <v>15.47</v>
      </c>
      <c r="E14" s="8">
        <f t="shared" si="0"/>
        <v>13.92</v>
      </c>
      <c r="F14" s="8">
        <f t="shared" si="1"/>
        <v>1.5500000000000007</v>
      </c>
      <c r="G14" s="77"/>
      <c r="H14" s="23"/>
    </row>
    <row r="15" spans="1:8" x14ac:dyDescent="0.2">
      <c r="A15" s="81"/>
      <c r="B15" s="9" t="s">
        <v>5</v>
      </c>
      <c r="C15" s="43" t="s">
        <v>97</v>
      </c>
      <c r="D15" s="10">
        <v>11.25</v>
      </c>
      <c r="E15" s="10">
        <f t="shared" si="0"/>
        <v>10.130000000000001</v>
      </c>
      <c r="F15" s="10">
        <f t="shared" si="1"/>
        <v>1.1199999999999992</v>
      </c>
      <c r="G15" s="78"/>
      <c r="H15" s="23"/>
    </row>
    <row r="16" spans="1:8" x14ac:dyDescent="0.2">
      <c r="A16" s="79" t="s">
        <v>146</v>
      </c>
      <c r="B16" s="5" t="s">
        <v>2</v>
      </c>
      <c r="C16" s="41" t="s">
        <v>97</v>
      </c>
      <c r="D16" s="6">
        <v>54.269999999999996</v>
      </c>
      <c r="E16" s="6">
        <f t="shared" si="0"/>
        <v>48.84</v>
      </c>
      <c r="F16" s="6">
        <f t="shared" si="1"/>
        <v>5.4299999999999926</v>
      </c>
      <c r="G16" s="71" t="s">
        <v>104</v>
      </c>
      <c r="H16" s="23"/>
    </row>
    <row r="17" spans="1:8" x14ac:dyDescent="0.2">
      <c r="A17" s="80"/>
      <c r="B17" s="7" t="s">
        <v>4</v>
      </c>
      <c r="C17" s="42" t="s">
        <v>97</v>
      </c>
      <c r="D17" s="8">
        <v>30.53</v>
      </c>
      <c r="E17" s="8">
        <f t="shared" si="0"/>
        <v>27.48</v>
      </c>
      <c r="F17" s="8">
        <f t="shared" si="1"/>
        <v>3.0500000000000007</v>
      </c>
      <c r="G17" s="77"/>
      <c r="H17" s="23"/>
    </row>
    <row r="18" spans="1:8" x14ac:dyDescent="0.2">
      <c r="A18" s="81"/>
      <c r="B18" s="9" t="s">
        <v>5</v>
      </c>
      <c r="C18" s="43" t="s">
        <v>97</v>
      </c>
      <c r="D18" s="10">
        <v>22.54</v>
      </c>
      <c r="E18" s="10">
        <f t="shared" si="0"/>
        <v>20.29</v>
      </c>
      <c r="F18" s="10">
        <f t="shared" si="1"/>
        <v>2.25</v>
      </c>
      <c r="G18" s="78"/>
      <c r="H18" s="23"/>
    </row>
    <row r="19" spans="1:8" x14ac:dyDescent="0.2">
      <c r="A19" s="79" t="s">
        <v>78</v>
      </c>
      <c r="B19" s="5" t="s">
        <v>2</v>
      </c>
      <c r="C19" s="41" t="s">
        <v>97</v>
      </c>
      <c r="D19" s="6">
        <v>24.28</v>
      </c>
      <c r="E19" s="6">
        <f t="shared" si="0"/>
        <v>21.85</v>
      </c>
      <c r="F19" s="6">
        <f t="shared" si="1"/>
        <v>2.4299999999999997</v>
      </c>
      <c r="G19" s="76" t="s">
        <v>86</v>
      </c>
      <c r="H19" s="23"/>
    </row>
    <row r="20" spans="1:8" x14ac:dyDescent="0.2">
      <c r="A20" s="80"/>
      <c r="B20" s="7" t="s">
        <v>4</v>
      </c>
      <c r="C20" s="42" t="s">
        <v>97</v>
      </c>
      <c r="D20" s="8">
        <v>13.59</v>
      </c>
      <c r="E20" s="8">
        <f t="shared" si="0"/>
        <v>12.23</v>
      </c>
      <c r="F20" s="8">
        <f t="shared" si="1"/>
        <v>1.3599999999999994</v>
      </c>
      <c r="G20" s="77"/>
      <c r="H20" s="23"/>
    </row>
    <row r="21" spans="1:8" x14ac:dyDescent="0.2">
      <c r="A21" s="81"/>
      <c r="B21" s="9" t="s">
        <v>5</v>
      </c>
      <c r="C21" s="43" t="s">
        <v>97</v>
      </c>
      <c r="D21" s="10">
        <v>9.8800000000000008</v>
      </c>
      <c r="E21" s="10">
        <f t="shared" si="0"/>
        <v>8.89</v>
      </c>
      <c r="F21" s="10">
        <f t="shared" si="1"/>
        <v>0.99000000000000021</v>
      </c>
      <c r="G21" s="78"/>
      <c r="H21" s="23"/>
    </row>
    <row r="22" spans="1:8" x14ac:dyDescent="0.2">
      <c r="A22" s="79" t="s">
        <v>9</v>
      </c>
      <c r="B22" s="5" t="s">
        <v>2</v>
      </c>
      <c r="C22" s="41" t="s">
        <v>97</v>
      </c>
      <c r="D22" s="6">
        <v>42.55</v>
      </c>
      <c r="E22" s="6">
        <f t="shared" si="0"/>
        <v>38.299999999999997</v>
      </c>
      <c r="F22" s="6">
        <f t="shared" si="1"/>
        <v>4.25</v>
      </c>
      <c r="G22" s="71" t="s">
        <v>105</v>
      </c>
      <c r="H22" s="23"/>
    </row>
    <row r="23" spans="1:8" x14ac:dyDescent="0.2">
      <c r="A23" s="80"/>
      <c r="B23" s="7" t="s">
        <v>4</v>
      </c>
      <c r="C23" s="42" t="s">
        <v>97</v>
      </c>
      <c r="D23" s="8">
        <v>23.94</v>
      </c>
      <c r="E23" s="8">
        <f t="shared" si="0"/>
        <v>21.55</v>
      </c>
      <c r="F23" s="8">
        <f t="shared" si="1"/>
        <v>2.3900000000000006</v>
      </c>
      <c r="G23" s="77"/>
      <c r="H23" s="23"/>
    </row>
    <row r="24" spans="1:8" x14ac:dyDescent="0.2">
      <c r="A24" s="81"/>
      <c r="B24" s="9" t="s">
        <v>5</v>
      </c>
      <c r="C24" s="43" t="s">
        <v>97</v>
      </c>
      <c r="D24" s="10">
        <v>17.68</v>
      </c>
      <c r="E24" s="10">
        <f t="shared" si="0"/>
        <v>15.91</v>
      </c>
      <c r="F24" s="10">
        <f t="shared" si="1"/>
        <v>1.7699999999999996</v>
      </c>
      <c r="G24" s="78"/>
      <c r="H24" s="23"/>
    </row>
    <row r="25" spans="1:8" x14ac:dyDescent="0.2">
      <c r="A25" s="79" t="s">
        <v>10</v>
      </c>
      <c r="B25" s="5" t="s">
        <v>2</v>
      </c>
      <c r="C25" s="41" t="s">
        <v>97</v>
      </c>
      <c r="D25" s="6">
        <v>24</v>
      </c>
      <c r="E25" s="6">
        <f t="shared" si="0"/>
        <v>21.6</v>
      </c>
      <c r="F25" s="6">
        <f t="shared" si="1"/>
        <v>2.3999999999999986</v>
      </c>
      <c r="G25" s="76" t="s">
        <v>11</v>
      </c>
      <c r="H25" s="23"/>
    </row>
    <row r="26" spans="1:8" x14ac:dyDescent="0.2">
      <c r="A26" s="80"/>
      <c r="B26" s="7" t="s">
        <v>4</v>
      </c>
      <c r="C26" s="42" t="s">
        <v>97</v>
      </c>
      <c r="D26" s="8">
        <v>13.44</v>
      </c>
      <c r="E26" s="8">
        <f t="shared" si="0"/>
        <v>12.1</v>
      </c>
      <c r="F26" s="8">
        <f t="shared" si="1"/>
        <v>1.3399999999999999</v>
      </c>
      <c r="G26" s="77"/>
      <c r="H26" s="23"/>
    </row>
    <row r="27" spans="1:8" x14ac:dyDescent="0.2">
      <c r="A27" s="81"/>
      <c r="B27" s="9" t="s">
        <v>5</v>
      </c>
      <c r="C27" s="43" t="s">
        <v>97</v>
      </c>
      <c r="D27" s="10">
        <v>9.77</v>
      </c>
      <c r="E27" s="10">
        <f t="shared" si="0"/>
        <v>8.7899999999999991</v>
      </c>
      <c r="F27" s="10">
        <f t="shared" si="1"/>
        <v>0.98000000000000043</v>
      </c>
      <c r="G27" s="77"/>
      <c r="H27" s="23"/>
    </row>
    <row r="28" spans="1:8" x14ac:dyDescent="0.2">
      <c r="A28" s="79" t="s">
        <v>12</v>
      </c>
      <c r="B28" s="5" t="s">
        <v>2</v>
      </c>
      <c r="C28" s="41" t="s">
        <v>97</v>
      </c>
      <c r="D28" s="6">
        <v>28.5</v>
      </c>
      <c r="E28" s="6">
        <f t="shared" si="0"/>
        <v>25.65</v>
      </c>
      <c r="F28" s="6">
        <f t="shared" si="1"/>
        <v>2.8500000000000014</v>
      </c>
      <c r="G28" s="77"/>
      <c r="H28" s="23"/>
    </row>
    <row r="29" spans="1:8" x14ac:dyDescent="0.2">
      <c r="A29" s="80"/>
      <c r="B29" s="7" t="s">
        <v>4</v>
      </c>
      <c r="C29" s="42" t="s">
        <v>97</v>
      </c>
      <c r="D29" s="8">
        <v>15.68</v>
      </c>
      <c r="E29" s="8">
        <f t="shared" si="0"/>
        <v>14.11</v>
      </c>
      <c r="F29" s="8">
        <f t="shared" si="1"/>
        <v>1.5700000000000003</v>
      </c>
      <c r="G29" s="77"/>
      <c r="H29" s="23"/>
    </row>
    <row r="30" spans="1:8" x14ac:dyDescent="0.2">
      <c r="A30" s="81"/>
      <c r="B30" s="9" t="s">
        <v>5</v>
      </c>
      <c r="C30" s="43" t="s">
        <v>97</v>
      </c>
      <c r="D30" s="10">
        <v>11.4</v>
      </c>
      <c r="E30" s="10">
        <f t="shared" si="0"/>
        <v>10.26</v>
      </c>
      <c r="F30" s="10">
        <f t="shared" si="1"/>
        <v>1.1400000000000006</v>
      </c>
      <c r="G30" s="78"/>
      <c r="H30" s="23"/>
    </row>
    <row r="31" spans="1:8" x14ac:dyDescent="0.2">
      <c r="A31" s="79" t="s">
        <v>165</v>
      </c>
      <c r="B31" s="5" t="s">
        <v>2</v>
      </c>
      <c r="C31" s="41" t="s">
        <v>97</v>
      </c>
      <c r="D31" s="6">
        <v>39.57</v>
      </c>
      <c r="E31" s="6">
        <f t="shared" si="0"/>
        <v>35.61</v>
      </c>
      <c r="F31" s="6">
        <f t="shared" si="1"/>
        <v>3.9600000000000009</v>
      </c>
      <c r="G31" s="76" t="s">
        <v>106</v>
      </c>
      <c r="H31" s="23"/>
    </row>
    <row r="32" spans="1:8" x14ac:dyDescent="0.2">
      <c r="A32" s="80"/>
      <c r="B32" s="7" t="s">
        <v>4</v>
      </c>
      <c r="C32" s="42" t="s">
        <v>97</v>
      </c>
      <c r="D32" s="8">
        <v>22.1</v>
      </c>
      <c r="E32" s="8">
        <f t="shared" si="0"/>
        <v>19.89</v>
      </c>
      <c r="F32" s="8">
        <f t="shared" si="1"/>
        <v>2.2100000000000009</v>
      </c>
      <c r="G32" s="77"/>
      <c r="H32" s="23"/>
    </row>
    <row r="33" spans="1:8" x14ac:dyDescent="0.2">
      <c r="A33" s="81"/>
      <c r="B33" s="9" t="s">
        <v>5</v>
      </c>
      <c r="C33" s="43" t="s">
        <v>97</v>
      </c>
      <c r="D33" s="10">
        <v>16.21</v>
      </c>
      <c r="E33" s="10">
        <f t="shared" si="0"/>
        <v>14.59</v>
      </c>
      <c r="F33" s="10">
        <f t="shared" si="1"/>
        <v>1.620000000000001</v>
      </c>
      <c r="G33" s="78"/>
      <c r="H33" s="23"/>
    </row>
    <row r="34" spans="1:8" x14ac:dyDescent="0.2">
      <c r="A34" s="79" t="s">
        <v>13</v>
      </c>
      <c r="B34" s="5" t="s">
        <v>2</v>
      </c>
      <c r="C34" s="41" t="s">
        <v>97</v>
      </c>
      <c r="D34" s="6">
        <v>57.92</v>
      </c>
      <c r="E34" s="6">
        <f t="shared" si="0"/>
        <v>52.13</v>
      </c>
      <c r="F34" s="6">
        <f t="shared" si="1"/>
        <v>5.7899999999999991</v>
      </c>
      <c r="G34" s="76" t="s">
        <v>14</v>
      </c>
      <c r="H34" s="23"/>
    </row>
    <row r="35" spans="1:8" x14ac:dyDescent="0.2">
      <c r="A35" s="80"/>
      <c r="B35" s="7" t="s">
        <v>4</v>
      </c>
      <c r="C35" s="42" t="s">
        <v>97</v>
      </c>
      <c r="D35" s="8">
        <v>32.39</v>
      </c>
      <c r="E35" s="8">
        <f t="shared" si="0"/>
        <v>29.15</v>
      </c>
      <c r="F35" s="8">
        <f t="shared" si="1"/>
        <v>3.240000000000002</v>
      </c>
      <c r="G35" s="77"/>
      <c r="H35" s="23"/>
    </row>
    <row r="36" spans="1:8" x14ac:dyDescent="0.2">
      <c r="A36" s="81"/>
      <c r="B36" s="9" t="s">
        <v>5</v>
      </c>
      <c r="C36" s="43" t="s">
        <v>97</v>
      </c>
      <c r="D36" s="10">
        <v>23.92</v>
      </c>
      <c r="E36" s="10">
        <f t="shared" si="0"/>
        <v>21.53</v>
      </c>
      <c r="F36" s="10">
        <f t="shared" si="1"/>
        <v>2.3900000000000006</v>
      </c>
      <c r="G36" s="78"/>
      <c r="H36" s="23"/>
    </row>
    <row r="37" spans="1:8" x14ac:dyDescent="0.2">
      <c r="A37" s="79" t="s">
        <v>79</v>
      </c>
      <c r="B37" s="5" t="s">
        <v>2</v>
      </c>
      <c r="C37" s="41" t="s">
        <v>97</v>
      </c>
      <c r="D37" s="6">
        <v>35.270000000000003</v>
      </c>
      <c r="E37" s="6">
        <f t="shared" si="0"/>
        <v>31.74</v>
      </c>
      <c r="F37" s="6">
        <f t="shared" si="1"/>
        <v>3.5300000000000047</v>
      </c>
      <c r="G37" s="76" t="s">
        <v>15</v>
      </c>
      <c r="H37" s="23"/>
    </row>
    <row r="38" spans="1:8" x14ac:dyDescent="0.2">
      <c r="A38" s="80"/>
      <c r="B38" s="7" t="s">
        <v>4</v>
      </c>
      <c r="C38" s="42" t="s">
        <v>97</v>
      </c>
      <c r="D38" s="8">
        <v>19.57</v>
      </c>
      <c r="E38" s="8">
        <f t="shared" si="0"/>
        <v>17.61</v>
      </c>
      <c r="F38" s="8">
        <f t="shared" si="1"/>
        <v>1.9600000000000009</v>
      </c>
      <c r="G38" s="77"/>
      <c r="H38" s="23"/>
    </row>
    <row r="39" spans="1:8" x14ac:dyDescent="0.2">
      <c r="A39" s="81"/>
      <c r="B39" s="9" t="s">
        <v>5</v>
      </c>
      <c r="C39" s="43" t="s">
        <v>97</v>
      </c>
      <c r="D39" s="10">
        <v>14.34</v>
      </c>
      <c r="E39" s="10">
        <f t="shared" si="0"/>
        <v>12.91</v>
      </c>
      <c r="F39" s="10">
        <f t="shared" si="1"/>
        <v>1.4299999999999997</v>
      </c>
      <c r="G39" s="78"/>
      <c r="H39" s="23"/>
    </row>
    <row r="40" spans="1:8" x14ac:dyDescent="0.2">
      <c r="A40" s="79" t="s">
        <v>16</v>
      </c>
      <c r="B40" s="5" t="s">
        <v>2</v>
      </c>
      <c r="C40" s="41" t="s">
        <v>97</v>
      </c>
      <c r="D40" s="6">
        <v>23.72</v>
      </c>
      <c r="E40" s="6">
        <f t="shared" si="0"/>
        <v>21.35</v>
      </c>
      <c r="F40" s="6">
        <f t="shared" si="1"/>
        <v>2.3699999999999974</v>
      </c>
      <c r="G40" s="71" t="s">
        <v>107</v>
      </c>
      <c r="H40" s="23"/>
    </row>
    <row r="41" spans="1:8" x14ac:dyDescent="0.2">
      <c r="A41" s="80"/>
      <c r="B41" s="7" t="s">
        <v>4</v>
      </c>
      <c r="C41" s="42" t="s">
        <v>97</v>
      </c>
      <c r="D41" s="8">
        <v>13.28</v>
      </c>
      <c r="E41" s="8">
        <f t="shared" si="0"/>
        <v>11.95</v>
      </c>
      <c r="F41" s="8">
        <f t="shared" si="1"/>
        <v>1.33</v>
      </c>
      <c r="G41" s="77"/>
      <c r="H41" s="23"/>
    </row>
    <row r="42" spans="1:8" x14ac:dyDescent="0.2">
      <c r="A42" s="81"/>
      <c r="B42" s="9" t="s">
        <v>5</v>
      </c>
      <c r="C42" s="43" t="s">
        <v>97</v>
      </c>
      <c r="D42" s="10">
        <v>9.66</v>
      </c>
      <c r="E42" s="10">
        <f t="shared" si="0"/>
        <v>8.69</v>
      </c>
      <c r="F42" s="10">
        <f t="shared" si="1"/>
        <v>0.97000000000000064</v>
      </c>
      <c r="G42" s="77"/>
      <c r="H42" s="23"/>
    </row>
    <row r="43" spans="1:8" x14ac:dyDescent="0.2">
      <c r="A43" s="79" t="s">
        <v>17</v>
      </c>
      <c r="B43" s="5" t="s">
        <v>2</v>
      </c>
      <c r="C43" s="41" t="s">
        <v>97</v>
      </c>
      <c r="D43" s="6">
        <v>28.13</v>
      </c>
      <c r="E43" s="6">
        <f t="shared" si="0"/>
        <v>25.32</v>
      </c>
      <c r="F43" s="6">
        <f t="shared" si="1"/>
        <v>2.8099999999999987</v>
      </c>
      <c r="G43" s="77"/>
      <c r="H43" s="23"/>
    </row>
    <row r="44" spans="1:8" x14ac:dyDescent="0.2">
      <c r="A44" s="80"/>
      <c r="B44" s="7" t="s">
        <v>4</v>
      </c>
      <c r="C44" s="42" t="s">
        <v>97</v>
      </c>
      <c r="D44" s="8">
        <v>15.47</v>
      </c>
      <c r="E44" s="8">
        <f t="shared" si="0"/>
        <v>13.92</v>
      </c>
      <c r="F44" s="8">
        <f t="shared" si="1"/>
        <v>1.5500000000000007</v>
      </c>
      <c r="G44" s="77"/>
      <c r="H44" s="23"/>
    </row>
    <row r="45" spans="1:8" x14ac:dyDescent="0.2">
      <c r="A45" s="81"/>
      <c r="B45" s="9" t="s">
        <v>5</v>
      </c>
      <c r="C45" s="43" t="s">
        <v>97</v>
      </c>
      <c r="D45" s="10">
        <v>11.25</v>
      </c>
      <c r="E45" s="10">
        <f t="shared" si="0"/>
        <v>10.130000000000001</v>
      </c>
      <c r="F45" s="10">
        <f t="shared" si="1"/>
        <v>1.1199999999999992</v>
      </c>
      <c r="G45" s="78"/>
      <c r="H45" s="23"/>
    </row>
    <row r="46" spans="1:8" x14ac:dyDescent="0.2">
      <c r="A46" s="79" t="s">
        <v>18</v>
      </c>
      <c r="B46" s="5" t="s">
        <v>2</v>
      </c>
      <c r="C46" s="41" t="s">
        <v>97</v>
      </c>
      <c r="D46" s="6">
        <v>56.089999999999989</v>
      </c>
      <c r="E46" s="6">
        <f t="shared" si="0"/>
        <v>50.48</v>
      </c>
      <c r="F46" s="6">
        <f t="shared" si="1"/>
        <v>5.6099999999999923</v>
      </c>
      <c r="G46" s="71" t="s">
        <v>108</v>
      </c>
      <c r="H46" s="23"/>
    </row>
    <row r="47" spans="1:8" x14ac:dyDescent="0.2">
      <c r="A47" s="80"/>
      <c r="B47" s="7" t="s">
        <v>4</v>
      </c>
      <c r="C47" s="42" t="s">
        <v>97</v>
      </c>
      <c r="D47" s="8">
        <v>31.56</v>
      </c>
      <c r="E47" s="8">
        <f t="shared" si="0"/>
        <v>28.4</v>
      </c>
      <c r="F47" s="8">
        <f t="shared" si="1"/>
        <v>3.16</v>
      </c>
      <c r="G47" s="77"/>
      <c r="H47" s="23"/>
    </row>
    <row r="48" spans="1:8" x14ac:dyDescent="0.2">
      <c r="A48" s="81"/>
      <c r="B48" s="9" t="s">
        <v>5</v>
      </c>
      <c r="C48" s="43" t="s">
        <v>97</v>
      </c>
      <c r="D48" s="10">
        <v>23.3</v>
      </c>
      <c r="E48" s="10">
        <f t="shared" si="0"/>
        <v>20.97</v>
      </c>
      <c r="F48" s="10">
        <f t="shared" si="1"/>
        <v>2.3300000000000018</v>
      </c>
      <c r="G48" s="78"/>
      <c r="H48" s="23"/>
    </row>
    <row r="49" spans="1:8" x14ac:dyDescent="0.2">
      <c r="A49" s="79" t="s">
        <v>19</v>
      </c>
      <c r="B49" s="5" t="s">
        <v>2</v>
      </c>
      <c r="C49" s="41" t="s">
        <v>97</v>
      </c>
      <c r="D49" s="6">
        <v>33.5</v>
      </c>
      <c r="E49" s="6">
        <f t="shared" si="0"/>
        <v>30.15</v>
      </c>
      <c r="F49" s="6">
        <f t="shared" si="1"/>
        <v>3.3500000000000014</v>
      </c>
      <c r="G49" s="76" t="s">
        <v>20</v>
      </c>
      <c r="H49" s="23"/>
    </row>
    <row r="50" spans="1:8" x14ac:dyDescent="0.2">
      <c r="A50" s="80"/>
      <c r="B50" s="7" t="s">
        <v>4</v>
      </c>
      <c r="C50" s="42" t="s">
        <v>97</v>
      </c>
      <c r="D50" s="8">
        <v>18.43</v>
      </c>
      <c r="E50" s="8">
        <f t="shared" si="0"/>
        <v>16.59</v>
      </c>
      <c r="F50" s="8">
        <f t="shared" si="1"/>
        <v>1.8399999999999999</v>
      </c>
      <c r="G50" s="77"/>
      <c r="H50" s="23"/>
    </row>
    <row r="51" spans="1:8" x14ac:dyDescent="0.2">
      <c r="A51" s="81"/>
      <c r="B51" s="9" t="s">
        <v>5</v>
      </c>
      <c r="C51" s="43" t="s">
        <v>97</v>
      </c>
      <c r="D51" s="10">
        <v>13.4</v>
      </c>
      <c r="E51" s="10">
        <f t="shared" si="0"/>
        <v>12.06</v>
      </c>
      <c r="F51" s="10">
        <f t="shared" si="1"/>
        <v>1.3399999999999999</v>
      </c>
      <c r="G51" s="78"/>
      <c r="H51" s="23"/>
    </row>
    <row r="52" spans="1:8" x14ac:dyDescent="0.2">
      <c r="A52" s="11" t="s">
        <v>21</v>
      </c>
      <c r="B52" s="12"/>
      <c r="C52" s="44" t="s">
        <v>97</v>
      </c>
      <c r="D52" s="13">
        <v>30.43</v>
      </c>
      <c r="E52" s="13">
        <f t="shared" si="0"/>
        <v>27.39</v>
      </c>
      <c r="F52" s="13">
        <f t="shared" si="1"/>
        <v>3.0399999999999991</v>
      </c>
      <c r="G52" s="14" t="s">
        <v>22</v>
      </c>
      <c r="H52" s="23"/>
    </row>
    <row r="53" spans="1:8" x14ac:dyDescent="0.2">
      <c r="G53" s="15"/>
      <c r="H53" s="23"/>
    </row>
    <row r="54" spans="1:8" x14ac:dyDescent="0.2">
      <c r="A54" s="91" t="s">
        <v>169</v>
      </c>
      <c r="B54" s="91"/>
      <c r="C54" s="31"/>
      <c r="G54" s="15"/>
      <c r="H54" s="23"/>
    </row>
    <row r="55" spans="1:8" ht="12.75" customHeight="1" x14ac:dyDescent="0.2">
      <c r="A55" s="73" t="s">
        <v>147</v>
      </c>
      <c r="B55" s="16" t="s">
        <v>23</v>
      </c>
      <c r="C55" s="32" t="s">
        <v>98</v>
      </c>
      <c r="D55" s="6">
        <v>6457.82</v>
      </c>
      <c r="E55" s="6">
        <f t="shared" ref="E55:E82" si="2">ROUND((D55-1420.07)*0.9+1420.07,2)</f>
        <v>5954.05</v>
      </c>
      <c r="F55" s="6">
        <f t="shared" ref="F55:F82" si="3">D55-E55</f>
        <v>503.76999999999953</v>
      </c>
      <c r="G55" s="71" t="s">
        <v>109</v>
      </c>
      <c r="H55" s="23"/>
    </row>
    <row r="56" spans="1:8" x14ac:dyDescent="0.2">
      <c r="A56" s="74"/>
      <c r="B56" s="17" t="s">
        <v>24</v>
      </c>
      <c r="C56" s="33" t="s">
        <v>98</v>
      </c>
      <c r="D56" s="8">
        <v>8080.53</v>
      </c>
      <c r="E56" s="8">
        <f t="shared" si="2"/>
        <v>7414.48</v>
      </c>
      <c r="F56" s="8">
        <f t="shared" si="3"/>
        <v>666.05000000000018</v>
      </c>
      <c r="G56" s="72"/>
      <c r="H56" s="23"/>
    </row>
    <row r="57" spans="1:8" x14ac:dyDescent="0.2">
      <c r="A57" s="74"/>
      <c r="B57" s="17" t="s">
        <v>25</v>
      </c>
      <c r="C57" s="33" t="s">
        <v>98</v>
      </c>
      <c r="D57" s="8">
        <v>9428.8700000000008</v>
      </c>
      <c r="E57" s="8">
        <f t="shared" si="2"/>
        <v>8627.99</v>
      </c>
      <c r="F57" s="8">
        <f t="shared" si="3"/>
        <v>800.88000000000102</v>
      </c>
      <c r="G57" s="72"/>
      <c r="H57" s="23"/>
    </row>
    <row r="58" spans="1:8" x14ac:dyDescent="0.2">
      <c r="A58" s="74"/>
      <c r="B58" s="17" t="s">
        <v>26</v>
      </c>
      <c r="C58" s="33" t="s">
        <v>98</v>
      </c>
      <c r="D58" s="8">
        <v>11702.47</v>
      </c>
      <c r="E58" s="8">
        <f t="shared" si="2"/>
        <v>10674.23</v>
      </c>
      <c r="F58" s="8">
        <f t="shared" si="3"/>
        <v>1028.2399999999998</v>
      </c>
      <c r="G58" s="72"/>
      <c r="H58" s="23"/>
    </row>
    <row r="59" spans="1:8" x14ac:dyDescent="0.2">
      <c r="A59" s="75"/>
      <c r="B59" s="18" t="s">
        <v>27</v>
      </c>
      <c r="C59" s="34" t="s">
        <v>98</v>
      </c>
      <c r="D59" s="10">
        <v>13066.98</v>
      </c>
      <c r="E59" s="10">
        <f t="shared" si="2"/>
        <v>11902.29</v>
      </c>
      <c r="F59" s="10">
        <f t="shared" si="3"/>
        <v>1164.6899999999987</v>
      </c>
      <c r="G59" s="72"/>
      <c r="H59" s="23"/>
    </row>
    <row r="60" spans="1:8" ht="12.75" customHeight="1" x14ac:dyDescent="0.2">
      <c r="A60" s="73" t="s">
        <v>148</v>
      </c>
      <c r="B60" s="16" t="s">
        <v>23</v>
      </c>
      <c r="C60" s="32" t="s">
        <v>98</v>
      </c>
      <c r="D60" s="6">
        <v>5175.01</v>
      </c>
      <c r="E60" s="6">
        <f t="shared" si="2"/>
        <v>4799.5200000000004</v>
      </c>
      <c r="F60" s="6">
        <f t="shared" si="3"/>
        <v>375.48999999999978</v>
      </c>
      <c r="G60" s="72"/>
      <c r="H60" s="23"/>
    </row>
    <row r="61" spans="1:8" x14ac:dyDescent="0.2">
      <c r="A61" s="74"/>
      <c r="B61" s="17" t="s">
        <v>24</v>
      </c>
      <c r="C61" s="33" t="s">
        <v>98</v>
      </c>
      <c r="D61" s="8">
        <v>7319.86</v>
      </c>
      <c r="E61" s="8">
        <f t="shared" si="2"/>
        <v>6729.88</v>
      </c>
      <c r="F61" s="8">
        <f t="shared" si="3"/>
        <v>589.97999999999956</v>
      </c>
      <c r="G61" s="72"/>
      <c r="H61" s="23"/>
    </row>
    <row r="62" spans="1:8" x14ac:dyDescent="0.2">
      <c r="A62" s="74"/>
      <c r="B62" s="17" t="s">
        <v>25</v>
      </c>
      <c r="C62" s="33" t="s">
        <v>98</v>
      </c>
      <c r="D62" s="8">
        <v>8781.16</v>
      </c>
      <c r="E62" s="8">
        <f t="shared" si="2"/>
        <v>8045.05</v>
      </c>
      <c r="F62" s="8">
        <f t="shared" si="3"/>
        <v>736.10999999999967</v>
      </c>
      <c r="G62" s="72"/>
      <c r="H62" s="23"/>
    </row>
    <row r="63" spans="1:8" x14ac:dyDescent="0.2">
      <c r="A63" s="74"/>
      <c r="B63" s="17" t="s">
        <v>26</v>
      </c>
      <c r="C63" s="33" t="s">
        <v>98</v>
      </c>
      <c r="D63" s="8">
        <v>11074.5</v>
      </c>
      <c r="E63" s="8">
        <f t="shared" si="2"/>
        <v>10109.06</v>
      </c>
      <c r="F63" s="8">
        <f t="shared" si="3"/>
        <v>965.44000000000051</v>
      </c>
      <c r="G63" s="72"/>
      <c r="H63" s="23"/>
    </row>
    <row r="64" spans="1:8" x14ac:dyDescent="0.2">
      <c r="A64" s="75"/>
      <c r="B64" s="17" t="s">
        <v>27</v>
      </c>
      <c r="C64" s="34" t="s">
        <v>98</v>
      </c>
      <c r="D64" s="10">
        <v>12561.85</v>
      </c>
      <c r="E64" s="10">
        <f t="shared" si="2"/>
        <v>11447.67</v>
      </c>
      <c r="F64" s="10">
        <f t="shared" si="3"/>
        <v>1114.1800000000003</v>
      </c>
      <c r="G64" s="88"/>
      <c r="H64" s="23"/>
    </row>
    <row r="65" spans="1:8" ht="12.75" customHeight="1" x14ac:dyDescent="0.2">
      <c r="A65" s="73" t="s">
        <v>149</v>
      </c>
      <c r="B65" s="16" t="s">
        <v>23</v>
      </c>
      <c r="C65" s="35" t="s">
        <v>98</v>
      </c>
      <c r="D65" s="20">
        <v>6796.42</v>
      </c>
      <c r="E65" s="20">
        <f t="shared" si="2"/>
        <v>6258.79</v>
      </c>
      <c r="F65" s="20">
        <f t="shared" si="3"/>
        <v>537.63000000000011</v>
      </c>
      <c r="G65" s="72" t="s">
        <v>110</v>
      </c>
      <c r="H65" s="23"/>
    </row>
    <row r="66" spans="1:8" x14ac:dyDescent="0.2">
      <c r="A66" s="74"/>
      <c r="B66" s="17" t="s">
        <v>24</v>
      </c>
      <c r="C66" s="33" t="s">
        <v>98</v>
      </c>
      <c r="D66" s="8">
        <v>8431.8700000000008</v>
      </c>
      <c r="E66" s="8">
        <f t="shared" si="2"/>
        <v>7730.69</v>
      </c>
      <c r="F66" s="8">
        <f t="shared" si="3"/>
        <v>701.1800000000012</v>
      </c>
      <c r="G66" s="77"/>
      <c r="H66" s="23"/>
    </row>
    <row r="67" spans="1:8" x14ac:dyDescent="0.2">
      <c r="A67" s="74"/>
      <c r="B67" s="17" t="s">
        <v>25</v>
      </c>
      <c r="C67" s="33" t="s">
        <v>98</v>
      </c>
      <c r="D67" s="8">
        <v>9867.869999999999</v>
      </c>
      <c r="E67" s="8">
        <f t="shared" si="2"/>
        <v>9023.09</v>
      </c>
      <c r="F67" s="8">
        <f t="shared" si="3"/>
        <v>844.77999999999884</v>
      </c>
      <c r="G67" s="77"/>
      <c r="H67" s="23"/>
    </row>
    <row r="68" spans="1:8" x14ac:dyDescent="0.2">
      <c r="A68" s="74"/>
      <c r="B68" s="17" t="s">
        <v>26</v>
      </c>
      <c r="C68" s="33" t="s">
        <v>98</v>
      </c>
      <c r="D68" s="8">
        <v>12262.08</v>
      </c>
      <c r="E68" s="8">
        <f t="shared" si="2"/>
        <v>11177.88</v>
      </c>
      <c r="F68" s="8">
        <f t="shared" si="3"/>
        <v>1084.2000000000007</v>
      </c>
      <c r="G68" s="77"/>
      <c r="H68" s="23"/>
    </row>
    <row r="69" spans="1:8" x14ac:dyDescent="0.2">
      <c r="A69" s="75"/>
      <c r="B69" s="18" t="s">
        <v>27</v>
      </c>
      <c r="C69" s="34" t="s">
        <v>98</v>
      </c>
      <c r="D69" s="10">
        <v>13721.91</v>
      </c>
      <c r="E69" s="10">
        <f t="shared" si="2"/>
        <v>12491.73</v>
      </c>
      <c r="F69" s="10">
        <f t="shared" si="3"/>
        <v>1230.1800000000003</v>
      </c>
      <c r="G69" s="77"/>
      <c r="H69" s="23"/>
    </row>
    <row r="70" spans="1:8" ht="12.75" customHeight="1" x14ac:dyDescent="0.2">
      <c r="A70" s="73" t="s">
        <v>150</v>
      </c>
      <c r="B70" s="16" t="s">
        <v>23</v>
      </c>
      <c r="C70" s="32" t="s">
        <v>98</v>
      </c>
      <c r="D70" s="6">
        <v>5425.78</v>
      </c>
      <c r="E70" s="6">
        <f t="shared" si="2"/>
        <v>5025.21</v>
      </c>
      <c r="F70" s="6">
        <f t="shared" si="3"/>
        <v>400.56999999999971</v>
      </c>
      <c r="G70" s="77"/>
      <c r="H70" s="23"/>
    </row>
    <row r="71" spans="1:8" x14ac:dyDescent="0.2">
      <c r="A71" s="74"/>
      <c r="B71" s="17" t="s">
        <v>24</v>
      </c>
      <c r="C71" s="33" t="s">
        <v>98</v>
      </c>
      <c r="D71" s="8">
        <v>7645.8899999999994</v>
      </c>
      <c r="E71" s="8">
        <f t="shared" si="2"/>
        <v>7023.31</v>
      </c>
      <c r="F71" s="8">
        <f t="shared" si="3"/>
        <v>622.57999999999902</v>
      </c>
      <c r="G71" s="77"/>
      <c r="H71" s="23"/>
    </row>
    <row r="72" spans="1:8" x14ac:dyDescent="0.2">
      <c r="A72" s="74"/>
      <c r="B72" s="17" t="s">
        <v>25</v>
      </c>
      <c r="C72" s="33" t="s">
        <v>98</v>
      </c>
      <c r="D72" s="8">
        <v>9195.0300000000007</v>
      </c>
      <c r="E72" s="8">
        <f t="shared" si="2"/>
        <v>8417.5300000000007</v>
      </c>
      <c r="F72" s="8">
        <f t="shared" si="3"/>
        <v>777.5</v>
      </c>
      <c r="G72" s="77"/>
      <c r="H72" s="23"/>
    </row>
    <row r="73" spans="1:8" x14ac:dyDescent="0.2">
      <c r="A73" s="74"/>
      <c r="B73" s="17" t="s">
        <v>26</v>
      </c>
      <c r="C73" s="33" t="s">
        <v>98</v>
      </c>
      <c r="D73" s="8">
        <v>11620.199999999999</v>
      </c>
      <c r="E73" s="8">
        <f t="shared" si="2"/>
        <v>10600.19</v>
      </c>
      <c r="F73" s="8">
        <f t="shared" si="3"/>
        <v>1020.0099999999984</v>
      </c>
      <c r="G73" s="77"/>
      <c r="H73" s="23"/>
    </row>
    <row r="74" spans="1:8" x14ac:dyDescent="0.2">
      <c r="A74" s="75"/>
      <c r="B74" s="17" t="s">
        <v>27</v>
      </c>
      <c r="C74" s="36" t="s">
        <v>98</v>
      </c>
      <c r="D74" s="19">
        <v>13203.08</v>
      </c>
      <c r="E74" s="19">
        <f t="shared" si="2"/>
        <v>12024.78</v>
      </c>
      <c r="F74" s="19">
        <f t="shared" si="3"/>
        <v>1178.2999999999993</v>
      </c>
      <c r="G74" s="78"/>
      <c r="H74" s="23"/>
    </row>
    <row r="75" spans="1:8" ht="12.75" customHeight="1" x14ac:dyDescent="0.2">
      <c r="A75" s="73" t="s">
        <v>151</v>
      </c>
      <c r="B75" s="16" t="s">
        <v>23</v>
      </c>
      <c r="C75" s="32" t="s">
        <v>98</v>
      </c>
      <c r="D75" s="6">
        <v>5795.94</v>
      </c>
      <c r="E75" s="6">
        <f t="shared" si="2"/>
        <v>5358.35</v>
      </c>
      <c r="F75" s="6">
        <f t="shared" si="3"/>
        <v>437.58999999999924</v>
      </c>
      <c r="G75" s="71" t="s">
        <v>111</v>
      </c>
      <c r="H75" s="23"/>
    </row>
    <row r="76" spans="1:8" x14ac:dyDescent="0.2">
      <c r="A76" s="75"/>
      <c r="B76" s="17" t="s">
        <v>24</v>
      </c>
      <c r="C76" s="35" t="s">
        <v>98</v>
      </c>
      <c r="D76" s="20">
        <v>6359.5099999999993</v>
      </c>
      <c r="E76" s="20">
        <f t="shared" si="2"/>
        <v>5865.57</v>
      </c>
      <c r="F76" s="20">
        <f t="shared" si="3"/>
        <v>493.9399999999996</v>
      </c>
      <c r="G76" s="72"/>
      <c r="H76" s="23"/>
    </row>
    <row r="77" spans="1:8" ht="12.75" customHeight="1" x14ac:dyDescent="0.2">
      <c r="A77" s="73" t="s">
        <v>152</v>
      </c>
      <c r="B77" s="16" t="s">
        <v>23</v>
      </c>
      <c r="C77" s="32" t="s">
        <v>98</v>
      </c>
      <c r="D77" s="6">
        <v>4696.88</v>
      </c>
      <c r="E77" s="6">
        <f t="shared" si="2"/>
        <v>4369.2</v>
      </c>
      <c r="F77" s="6">
        <f t="shared" si="3"/>
        <v>327.68000000000029</v>
      </c>
      <c r="G77" s="72"/>
      <c r="H77" s="23"/>
    </row>
    <row r="78" spans="1:8" x14ac:dyDescent="0.2">
      <c r="A78" s="75"/>
      <c r="B78" s="17" t="s">
        <v>24</v>
      </c>
      <c r="C78" s="37" t="s">
        <v>98</v>
      </c>
      <c r="D78" s="28">
        <v>6075.96</v>
      </c>
      <c r="E78" s="28">
        <f t="shared" si="2"/>
        <v>5610.37</v>
      </c>
      <c r="F78" s="28">
        <f t="shared" si="3"/>
        <v>465.59000000000015</v>
      </c>
      <c r="G78" s="88"/>
      <c r="H78" s="23"/>
    </row>
    <row r="79" spans="1:8" ht="12.75" customHeight="1" x14ac:dyDescent="0.2">
      <c r="A79" s="73" t="s">
        <v>153</v>
      </c>
      <c r="B79" s="16" t="s">
        <v>23</v>
      </c>
      <c r="C79" s="32" t="s">
        <v>98</v>
      </c>
      <c r="D79" s="6">
        <v>6134.9299999999994</v>
      </c>
      <c r="E79" s="6">
        <f t="shared" si="2"/>
        <v>5663.44</v>
      </c>
      <c r="F79" s="6">
        <f t="shared" si="3"/>
        <v>471.48999999999978</v>
      </c>
      <c r="G79" s="71" t="s">
        <v>112</v>
      </c>
      <c r="H79" s="23"/>
    </row>
    <row r="80" spans="1:8" x14ac:dyDescent="0.2">
      <c r="A80" s="75"/>
      <c r="B80" s="17" t="s">
        <v>24</v>
      </c>
      <c r="C80" s="35" t="s">
        <v>98</v>
      </c>
      <c r="D80" s="20">
        <v>6723.2</v>
      </c>
      <c r="E80" s="20">
        <f t="shared" si="2"/>
        <v>6192.89</v>
      </c>
      <c r="F80" s="20">
        <f t="shared" si="3"/>
        <v>530.30999999999949</v>
      </c>
      <c r="G80" s="77"/>
      <c r="H80" s="23"/>
    </row>
    <row r="81" spans="1:8" ht="12.75" customHeight="1" x14ac:dyDescent="0.2">
      <c r="A81" s="73" t="s">
        <v>154</v>
      </c>
      <c r="B81" s="16" t="s">
        <v>23</v>
      </c>
      <c r="C81" s="32" t="s">
        <v>98</v>
      </c>
      <c r="D81" s="6">
        <v>4947.91</v>
      </c>
      <c r="E81" s="6">
        <f t="shared" si="2"/>
        <v>4595.13</v>
      </c>
      <c r="F81" s="6">
        <f t="shared" si="3"/>
        <v>352.77999999999975</v>
      </c>
      <c r="G81" s="77"/>
      <c r="H81" s="23"/>
    </row>
    <row r="82" spans="1:8" x14ac:dyDescent="0.2">
      <c r="A82" s="75"/>
      <c r="B82" s="17" t="s">
        <v>24</v>
      </c>
      <c r="C82" s="37" t="s">
        <v>98</v>
      </c>
      <c r="D82" s="28">
        <v>6389.86</v>
      </c>
      <c r="E82" s="28">
        <f t="shared" si="2"/>
        <v>5892.88</v>
      </c>
      <c r="F82" s="28">
        <f t="shared" si="3"/>
        <v>496.97999999999956</v>
      </c>
      <c r="G82" s="78"/>
      <c r="H82" s="23"/>
    </row>
    <row r="83" spans="1:8" ht="25.5" x14ac:dyDescent="0.2">
      <c r="A83" s="64" t="s">
        <v>127</v>
      </c>
      <c r="B83" s="61" t="s">
        <v>80</v>
      </c>
      <c r="C83" s="38" t="s">
        <v>98</v>
      </c>
      <c r="D83" s="23"/>
      <c r="E83" s="23"/>
      <c r="F83" s="23"/>
      <c r="G83" s="51" t="s">
        <v>84</v>
      </c>
      <c r="H83" s="23"/>
    </row>
    <row r="84" spans="1:8" x14ac:dyDescent="0.2">
      <c r="A84" s="11" t="s">
        <v>128</v>
      </c>
      <c r="B84" s="12"/>
      <c r="C84" s="44" t="s">
        <v>98</v>
      </c>
      <c r="D84" s="13"/>
      <c r="E84" s="13"/>
      <c r="F84" s="13"/>
      <c r="G84" s="29">
        <v>113</v>
      </c>
      <c r="H84" s="23"/>
    </row>
    <row r="85" spans="1:8" x14ac:dyDescent="0.2">
      <c r="A85" s="11" t="s">
        <v>129</v>
      </c>
      <c r="B85" s="12"/>
      <c r="C85" s="44" t="s">
        <v>98</v>
      </c>
      <c r="D85" s="13"/>
      <c r="E85" s="13"/>
      <c r="F85" s="13"/>
      <c r="G85" s="29">
        <v>163</v>
      </c>
      <c r="H85" s="23"/>
    </row>
    <row r="86" spans="1:8" x14ac:dyDescent="0.2">
      <c r="A86" s="11" t="s">
        <v>28</v>
      </c>
      <c r="B86" s="12"/>
      <c r="C86" s="44" t="s">
        <v>97</v>
      </c>
      <c r="D86" s="13">
        <v>30.15</v>
      </c>
      <c r="E86" s="13">
        <f>ROUND(D86*0.9,2)</f>
        <v>27.14</v>
      </c>
      <c r="F86" s="13">
        <f>D86-E86</f>
        <v>3.009999999999998</v>
      </c>
      <c r="G86" s="29">
        <v>109</v>
      </c>
      <c r="H86" s="23"/>
    </row>
    <row r="87" spans="1:8" x14ac:dyDescent="0.2">
      <c r="A87" s="21"/>
      <c r="B87" s="22"/>
      <c r="C87" s="38"/>
      <c r="D87" s="23"/>
      <c r="E87" s="23"/>
      <c r="F87" s="23"/>
      <c r="G87" s="15"/>
      <c r="H87" s="23"/>
    </row>
    <row r="88" spans="1:8" x14ac:dyDescent="0.2">
      <c r="A88" s="91" t="s">
        <v>122</v>
      </c>
      <c r="B88" s="91"/>
      <c r="C88" s="31"/>
      <c r="G88" s="15"/>
      <c r="H88" s="23"/>
    </row>
    <row r="89" spans="1:8" x14ac:dyDescent="0.2">
      <c r="A89" s="73" t="s">
        <v>122</v>
      </c>
      <c r="B89" s="5" t="s">
        <v>29</v>
      </c>
      <c r="C89" s="41" t="s">
        <v>97</v>
      </c>
      <c r="D89" s="6">
        <v>5.55</v>
      </c>
      <c r="E89" s="6">
        <f t="shared" ref="E89:E127" si="4">ROUND(D89*0.9,2)</f>
        <v>5</v>
      </c>
      <c r="F89" s="6">
        <f t="shared" ref="F89:F127" si="5">D89-E89</f>
        <v>0.54999999999999982</v>
      </c>
      <c r="G89" s="71" t="s">
        <v>113</v>
      </c>
      <c r="H89" s="23"/>
    </row>
    <row r="90" spans="1:8" x14ac:dyDescent="0.2">
      <c r="A90" s="74"/>
      <c r="B90" s="7" t="s">
        <v>30</v>
      </c>
      <c r="C90" s="42" t="s">
        <v>97</v>
      </c>
      <c r="D90" s="8">
        <v>6.0500000000000007</v>
      </c>
      <c r="E90" s="8">
        <f t="shared" si="4"/>
        <v>5.45</v>
      </c>
      <c r="F90" s="8">
        <f t="shared" si="5"/>
        <v>0.60000000000000053</v>
      </c>
      <c r="G90" s="72"/>
      <c r="H90" s="23"/>
    </row>
    <row r="91" spans="1:8" x14ac:dyDescent="0.2">
      <c r="A91" s="74"/>
      <c r="B91" s="7" t="s">
        <v>31</v>
      </c>
      <c r="C91" s="42" t="s">
        <v>97</v>
      </c>
      <c r="D91" s="8">
        <v>6.6599999999999993</v>
      </c>
      <c r="E91" s="8">
        <f t="shared" si="4"/>
        <v>5.99</v>
      </c>
      <c r="F91" s="8">
        <f t="shared" si="5"/>
        <v>0.66999999999999904</v>
      </c>
      <c r="G91" s="72"/>
      <c r="H91" s="23"/>
    </row>
    <row r="92" spans="1:8" x14ac:dyDescent="0.2">
      <c r="A92" s="74"/>
      <c r="B92" s="24" t="s">
        <v>32</v>
      </c>
      <c r="C92" s="45" t="s">
        <v>97</v>
      </c>
      <c r="D92" s="8">
        <v>7.4399999999999995</v>
      </c>
      <c r="E92" s="8">
        <f t="shared" si="4"/>
        <v>6.7</v>
      </c>
      <c r="F92" s="8">
        <f t="shared" si="5"/>
        <v>0.73999999999999932</v>
      </c>
      <c r="G92" s="72"/>
      <c r="H92" s="23"/>
    </row>
    <row r="93" spans="1:8" x14ac:dyDescent="0.2">
      <c r="A93" s="74"/>
      <c r="B93" s="7" t="s">
        <v>33</v>
      </c>
      <c r="C93" s="42" t="s">
        <v>97</v>
      </c>
      <c r="D93" s="8">
        <v>8.51</v>
      </c>
      <c r="E93" s="8">
        <f t="shared" si="4"/>
        <v>7.66</v>
      </c>
      <c r="F93" s="8">
        <f t="shared" si="5"/>
        <v>0.84999999999999964</v>
      </c>
      <c r="G93" s="72"/>
      <c r="H93" s="23"/>
    </row>
    <row r="94" spans="1:8" x14ac:dyDescent="0.2">
      <c r="A94" s="74"/>
      <c r="B94" s="7" t="s">
        <v>34</v>
      </c>
      <c r="C94" s="42" t="s">
        <v>97</v>
      </c>
      <c r="D94" s="8">
        <v>9.9999999999999982</v>
      </c>
      <c r="E94" s="8">
        <f t="shared" si="4"/>
        <v>9</v>
      </c>
      <c r="F94" s="8">
        <f t="shared" si="5"/>
        <v>0.99999999999999822</v>
      </c>
      <c r="G94" s="72"/>
      <c r="H94" s="23"/>
    </row>
    <row r="95" spans="1:8" x14ac:dyDescent="0.2">
      <c r="A95" s="74"/>
      <c r="B95" s="24" t="s">
        <v>35</v>
      </c>
      <c r="C95" s="45" t="s">
        <v>97</v>
      </c>
      <c r="D95" s="8">
        <v>14.82</v>
      </c>
      <c r="E95" s="8">
        <f t="shared" si="4"/>
        <v>13.34</v>
      </c>
      <c r="F95" s="8">
        <f t="shared" si="5"/>
        <v>1.4800000000000004</v>
      </c>
      <c r="G95" s="72"/>
      <c r="H95" s="23"/>
    </row>
    <row r="96" spans="1:8" x14ac:dyDescent="0.2">
      <c r="A96" s="74"/>
      <c r="B96" s="7" t="s">
        <v>5</v>
      </c>
      <c r="C96" s="42" t="s">
        <v>97</v>
      </c>
      <c r="D96" s="8">
        <v>19.490000000000002</v>
      </c>
      <c r="E96" s="8">
        <f t="shared" si="4"/>
        <v>17.54</v>
      </c>
      <c r="F96" s="8">
        <f t="shared" si="5"/>
        <v>1.9500000000000028</v>
      </c>
      <c r="G96" s="72"/>
      <c r="H96" s="23"/>
    </row>
    <row r="97" spans="1:8" x14ac:dyDescent="0.2">
      <c r="A97" s="74"/>
      <c r="B97" s="9" t="s">
        <v>4</v>
      </c>
      <c r="C97" s="43" t="s">
        <v>97</v>
      </c>
      <c r="D97" s="10">
        <v>28.69</v>
      </c>
      <c r="E97" s="10">
        <f t="shared" si="4"/>
        <v>25.82</v>
      </c>
      <c r="F97" s="10">
        <f t="shared" si="5"/>
        <v>2.870000000000001</v>
      </c>
      <c r="G97" s="72"/>
      <c r="H97" s="23"/>
    </row>
    <row r="98" spans="1:8" x14ac:dyDescent="0.2">
      <c r="A98" s="74"/>
      <c r="B98" s="5" t="s">
        <v>29</v>
      </c>
      <c r="C98" s="41" t="s">
        <v>99</v>
      </c>
      <c r="D98" s="6">
        <v>33.299999999999997</v>
      </c>
      <c r="E98" s="6">
        <f t="shared" si="4"/>
        <v>29.97</v>
      </c>
      <c r="F98" s="6">
        <f t="shared" si="5"/>
        <v>3.3299999999999983</v>
      </c>
      <c r="G98" s="72"/>
      <c r="H98" s="23"/>
    </row>
    <row r="99" spans="1:8" x14ac:dyDescent="0.2">
      <c r="A99" s="74"/>
      <c r="B99" s="7" t="s">
        <v>30</v>
      </c>
      <c r="C99" s="42" t="s">
        <v>99</v>
      </c>
      <c r="D99" s="8">
        <v>36.299999999999997</v>
      </c>
      <c r="E99" s="8">
        <f t="shared" si="4"/>
        <v>32.67</v>
      </c>
      <c r="F99" s="8">
        <f t="shared" si="5"/>
        <v>3.6299999999999955</v>
      </c>
      <c r="G99" s="72"/>
      <c r="H99" s="23"/>
    </row>
    <row r="100" spans="1:8" x14ac:dyDescent="0.2">
      <c r="A100" s="74"/>
      <c r="B100" s="7" t="s">
        <v>31</v>
      </c>
      <c r="C100" s="42" t="s">
        <v>99</v>
      </c>
      <c r="D100" s="8">
        <v>39.96</v>
      </c>
      <c r="E100" s="8">
        <f t="shared" si="4"/>
        <v>35.96</v>
      </c>
      <c r="F100" s="8">
        <f t="shared" si="5"/>
        <v>4</v>
      </c>
      <c r="G100" s="72"/>
      <c r="H100" s="23"/>
    </row>
    <row r="101" spans="1:8" x14ac:dyDescent="0.2">
      <c r="A101" s="74"/>
      <c r="B101" s="24" t="s">
        <v>32</v>
      </c>
      <c r="C101" s="45" t="s">
        <v>99</v>
      </c>
      <c r="D101" s="8">
        <v>44.64</v>
      </c>
      <c r="E101" s="8">
        <f t="shared" si="4"/>
        <v>40.18</v>
      </c>
      <c r="F101" s="8">
        <f t="shared" si="5"/>
        <v>4.4600000000000009</v>
      </c>
      <c r="G101" s="72"/>
      <c r="H101" s="23"/>
    </row>
    <row r="102" spans="1:8" x14ac:dyDescent="0.2">
      <c r="A102" s="74"/>
      <c r="B102" s="7" t="s">
        <v>33</v>
      </c>
      <c r="C102" s="42" t="s">
        <v>99</v>
      </c>
      <c r="D102" s="8">
        <v>51.06</v>
      </c>
      <c r="E102" s="8">
        <f t="shared" si="4"/>
        <v>45.95</v>
      </c>
      <c r="F102" s="8">
        <f t="shared" si="5"/>
        <v>5.1099999999999994</v>
      </c>
      <c r="G102" s="72"/>
      <c r="H102" s="23"/>
    </row>
    <row r="103" spans="1:8" x14ac:dyDescent="0.2">
      <c r="A103" s="74"/>
      <c r="B103" s="7" t="s">
        <v>34</v>
      </c>
      <c r="C103" s="42" t="s">
        <v>99</v>
      </c>
      <c r="D103" s="8">
        <v>60</v>
      </c>
      <c r="E103" s="8">
        <f t="shared" si="4"/>
        <v>54</v>
      </c>
      <c r="F103" s="8">
        <f t="shared" si="5"/>
        <v>6</v>
      </c>
      <c r="G103" s="72"/>
      <c r="H103" s="23"/>
    </row>
    <row r="104" spans="1:8" x14ac:dyDescent="0.2">
      <c r="A104" s="74"/>
      <c r="B104" s="24" t="s">
        <v>172</v>
      </c>
      <c r="C104" s="45" t="s">
        <v>99</v>
      </c>
      <c r="D104" s="8">
        <v>88.92</v>
      </c>
      <c r="E104" s="8">
        <f t="shared" si="4"/>
        <v>80.03</v>
      </c>
      <c r="F104" s="8">
        <f t="shared" si="5"/>
        <v>8.89</v>
      </c>
      <c r="G104" s="72"/>
      <c r="H104" s="23"/>
    </row>
    <row r="105" spans="1:8" x14ac:dyDescent="0.2">
      <c r="A105" s="74"/>
      <c r="B105" s="7" t="s">
        <v>173</v>
      </c>
      <c r="C105" s="42" t="s">
        <v>99</v>
      </c>
      <c r="D105" s="8">
        <v>116.94</v>
      </c>
      <c r="E105" s="8">
        <f t="shared" si="4"/>
        <v>105.25</v>
      </c>
      <c r="F105" s="8">
        <f t="shared" si="5"/>
        <v>11.689999999999998</v>
      </c>
      <c r="G105" s="72"/>
      <c r="H105" s="23"/>
    </row>
    <row r="106" spans="1:8" x14ac:dyDescent="0.2">
      <c r="A106" s="75"/>
      <c r="B106" s="9" t="s">
        <v>174</v>
      </c>
      <c r="C106" s="43" t="s">
        <v>99</v>
      </c>
      <c r="D106" s="10">
        <v>172.14</v>
      </c>
      <c r="E106" s="10">
        <f t="shared" si="4"/>
        <v>154.93</v>
      </c>
      <c r="F106" s="10">
        <f t="shared" si="5"/>
        <v>17.20999999999998</v>
      </c>
      <c r="G106" s="88"/>
      <c r="H106" s="23"/>
    </row>
    <row r="107" spans="1:8" x14ac:dyDescent="0.2">
      <c r="A107" s="73" t="s">
        <v>130</v>
      </c>
      <c r="B107" s="25" t="s">
        <v>173</v>
      </c>
      <c r="C107" s="46" t="s">
        <v>97</v>
      </c>
      <c r="D107" s="6">
        <v>32.86</v>
      </c>
      <c r="E107" s="6">
        <f t="shared" si="4"/>
        <v>29.57</v>
      </c>
      <c r="F107" s="6">
        <f t="shared" si="5"/>
        <v>3.2899999999999991</v>
      </c>
      <c r="G107" s="71" t="s">
        <v>114</v>
      </c>
      <c r="H107" s="23"/>
    </row>
    <row r="108" spans="1:8" x14ac:dyDescent="0.2">
      <c r="A108" s="74"/>
      <c r="B108" s="9" t="s">
        <v>174</v>
      </c>
      <c r="C108" s="43" t="s">
        <v>97</v>
      </c>
      <c r="D108" s="10">
        <v>43.32</v>
      </c>
      <c r="E108" s="10">
        <f t="shared" si="4"/>
        <v>38.99</v>
      </c>
      <c r="F108" s="10">
        <f t="shared" si="5"/>
        <v>4.3299999999999983</v>
      </c>
      <c r="G108" s="72"/>
      <c r="H108" s="23"/>
    </row>
    <row r="109" spans="1:8" x14ac:dyDescent="0.2">
      <c r="A109" s="74"/>
      <c r="B109" s="25" t="s">
        <v>173</v>
      </c>
      <c r="C109" s="48" t="s">
        <v>99</v>
      </c>
      <c r="D109" s="20">
        <v>197.16</v>
      </c>
      <c r="E109" s="20">
        <f t="shared" si="4"/>
        <v>177.44</v>
      </c>
      <c r="F109" s="20">
        <f t="shared" si="5"/>
        <v>19.72</v>
      </c>
      <c r="G109" s="72"/>
      <c r="H109" s="23"/>
    </row>
    <row r="110" spans="1:8" x14ac:dyDescent="0.2">
      <c r="A110" s="75"/>
      <c r="B110" s="9" t="s">
        <v>174</v>
      </c>
      <c r="C110" s="43" t="s">
        <v>99</v>
      </c>
      <c r="D110" s="10">
        <v>259.92</v>
      </c>
      <c r="E110" s="10">
        <f t="shared" si="4"/>
        <v>233.93</v>
      </c>
      <c r="F110" s="10">
        <f t="shared" si="5"/>
        <v>25.990000000000009</v>
      </c>
      <c r="G110" s="88"/>
      <c r="H110" s="23"/>
    </row>
    <row r="111" spans="1:8" x14ac:dyDescent="0.2">
      <c r="A111" s="73" t="s">
        <v>131</v>
      </c>
      <c r="B111" s="25" t="s">
        <v>173</v>
      </c>
      <c r="C111" s="46" t="s">
        <v>97</v>
      </c>
      <c r="D111" s="6">
        <v>37.299999999999997</v>
      </c>
      <c r="E111" s="6">
        <f t="shared" si="4"/>
        <v>33.57</v>
      </c>
      <c r="F111" s="6">
        <f t="shared" si="5"/>
        <v>3.7299999999999969</v>
      </c>
      <c r="G111" s="71" t="s">
        <v>115</v>
      </c>
      <c r="H111" s="23"/>
    </row>
    <row r="112" spans="1:8" x14ac:dyDescent="0.2">
      <c r="A112" s="74"/>
      <c r="B112" s="9" t="s">
        <v>174</v>
      </c>
      <c r="C112" s="43" t="s">
        <v>97</v>
      </c>
      <c r="D112" s="10">
        <v>49.480000000000004</v>
      </c>
      <c r="E112" s="10">
        <f t="shared" si="4"/>
        <v>44.53</v>
      </c>
      <c r="F112" s="10">
        <f t="shared" si="5"/>
        <v>4.9500000000000028</v>
      </c>
      <c r="G112" s="72"/>
      <c r="H112" s="23"/>
    </row>
    <row r="113" spans="1:8" x14ac:dyDescent="0.2">
      <c r="A113" s="74"/>
      <c r="B113" s="25" t="s">
        <v>173</v>
      </c>
      <c r="C113" s="48" t="s">
        <v>99</v>
      </c>
      <c r="D113" s="20">
        <v>223.8</v>
      </c>
      <c r="E113" s="20">
        <f t="shared" si="4"/>
        <v>201.42</v>
      </c>
      <c r="F113" s="20">
        <f t="shared" si="5"/>
        <v>22.380000000000024</v>
      </c>
      <c r="G113" s="72"/>
      <c r="H113" s="23"/>
    </row>
    <row r="114" spans="1:8" x14ac:dyDescent="0.2">
      <c r="A114" s="75"/>
      <c r="B114" s="9" t="s">
        <v>174</v>
      </c>
      <c r="C114" s="43" t="s">
        <v>99</v>
      </c>
      <c r="D114" s="10">
        <v>296.88</v>
      </c>
      <c r="E114" s="10">
        <f t="shared" si="4"/>
        <v>267.19</v>
      </c>
      <c r="F114" s="10">
        <f t="shared" si="5"/>
        <v>29.689999999999998</v>
      </c>
      <c r="G114" s="88"/>
      <c r="H114" s="23"/>
    </row>
    <row r="115" spans="1:8" x14ac:dyDescent="0.2">
      <c r="A115" s="73" t="s">
        <v>166</v>
      </c>
      <c r="B115" s="5" t="s">
        <v>5</v>
      </c>
      <c r="C115" s="41" t="s">
        <v>97</v>
      </c>
      <c r="D115" s="6">
        <v>16.5</v>
      </c>
      <c r="E115" s="6">
        <f t="shared" si="4"/>
        <v>14.85</v>
      </c>
      <c r="F115" s="6">
        <f t="shared" si="5"/>
        <v>1.6500000000000004</v>
      </c>
      <c r="G115" s="76" t="s">
        <v>36</v>
      </c>
      <c r="H115" s="23"/>
    </row>
    <row r="116" spans="1:8" x14ac:dyDescent="0.2">
      <c r="A116" s="74"/>
      <c r="B116" s="7" t="s">
        <v>4</v>
      </c>
      <c r="C116" s="42" t="s">
        <v>97</v>
      </c>
      <c r="D116" s="8">
        <v>24.56</v>
      </c>
      <c r="E116" s="8">
        <f t="shared" si="4"/>
        <v>22.1</v>
      </c>
      <c r="F116" s="8">
        <f t="shared" si="5"/>
        <v>2.4599999999999973</v>
      </c>
      <c r="G116" s="77"/>
      <c r="H116" s="23"/>
    </row>
    <row r="117" spans="1:8" x14ac:dyDescent="0.2">
      <c r="A117" s="74"/>
      <c r="B117" s="9" t="s">
        <v>2</v>
      </c>
      <c r="C117" s="43" t="s">
        <v>97</v>
      </c>
      <c r="D117" s="10">
        <v>44.029999999999994</v>
      </c>
      <c r="E117" s="10">
        <f t="shared" si="4"/>
        <v>39.630000000000003</v>
      </c>
      <c r="F117" s="10">
        <f t="shared" si="5"/>
        <v>4.3999999999999915</v>
      </c>
      <c r="G117" s="77"/>
      <c r="H117" s="23"/>
    </row>
    <row r="118" spans="1:8" x14ac:dyDescent="0.2">
      <c r="A118" s="74"/>
      <c r="B118" s="5" t="s">
        <v>5</v>
      </c>
      <c r="C118" s="41" t="s">
        <v>99</v>
      </c>
      <c r="D118" s="6">
        <v>99</v>
      </c>
      <c r="E118" s="6">
        <f t="shared" si="4"/>
        <v>89.1</v>
      </c>
      <c r="F118" s="6">
        <f t="shared" si="5"/>
        <v>9.9000000000000057</v>
      </c>
      <c r="G118" s="77"/>
      <c r="H118" s="23"/>
    </row>
    <row r="119" spans="1:8" x14ac:dyDescent="0.2">
      <c r="A119" s="74"/>
      <c r="B119" s="7" t="s">
        <v>4</v>
      </c>
      <c r="C119" s="42" t="s">
        <v>99</v>
      </c>
      <c r="D119" s="8">
        <v>147.36000000000001</v>
      </c>
      <c r="E119" s="8">
        <f t="shared" si="4"/>
        <v>132.62</v>
      </c>
      <c r="F119" s="8">
        <f t="shared" si="5"/>
        <v>14.740000000000009</v>
      </c>
      <c r="G119" s="77"/>
      <c r="H119" s="23"/>
    </row>
    <row r="120" spans="1:8" x14ac:dyDescent="0.2">
      <c r="A120" s="75"/>
      <c r="B120" s="9" t="s">
        <v>2</v>
      </c>
      <c r="C120" s="43" t="s">
        <v>99</v>
      </c>
      <c r="D120" s="10">
        <v>264.18</v>
      </c>
      <c r="E120" s="10">
        <f t="shared" si="4"/>
        <v>237.76</v>
      </c>
      <c r="F120" s="10">
        <f t="shared" si="5"/>
        <v>26.420000000000016</v>
      </c>
      <c r="G120" s="78"/>
      <c r="H120" s="23"/>
    </row>
    <row r="121" spans="1:8" x14ac:dyDescent="0.2">
      <c r="A121" s="73" t="s">
        <v>37</v>
      </c>
      <c r="B121" s="7" t="s">
        <v>5</v>
      </c>
      <c r="C121" s="42" t="s">
        <v>97</v>
      </c>
      <c r="D121" s="8">
        <v>9.93</v>
      </c>
      <c r="E121" s="8">
        <f t="shared" si="4"/>
        <v>8.94</v>
      </c>
      <c r="F121" s="8">
        <f t="shared" si="5"/>
        <v>0.99000000000000021</v>
      </c>
      <c r="G121" s="76" t="s">
        <v>38</v>
      </c>
      <c r="H121" s="23"/>
    </row>
    <row r="122" spans="1:8" x14ac:dyDescent="0.2">
      <c r="A122" s="74"/>
      <c r="B122" s="7" t="s">
        <v>4</v>
      </c>
      <c r="C122" s="42" t="s">
        <v>97</v>
      </c>
      <c r="D122" s="8">
        <v>13.53</v>
      </c>
      <c r="E122" s="8">
        <f t="shared" si="4"/>
        <v>12.18</v>
      </c>
      <c r="F122" s="8">
        <f t="shared" si="5"/>
        <v>1.3499999999999996</v>
      </c>
      <c r="G122" s="77"/>
      <c r="H122" s="23"/>
    </row>
    <row r="123" spans="1:8" x14ac:dyDescent="0.2">
      <c r="A123" s="75"/>
      <c r="B123" s="9" t="s">
        <v>2</v>
      </c>
      <c r="C123" s="43" t="s">
        <v>97</v>
      </c>
      <c r="D123" s="10">
        <v>24.6</v>
      </c>
      <c r="E123" s="10">
        <f t="shared" si="4"/>
        <v>22.14</v>
      </c>
      <c r="F123" s="10">
        <f t="shared" si="5"/>
        <v>2.4600000000000009</v>
      </c>
      <c r="G123" s="77"/>
      <c r="H123" s="23"/>
    </row>
    <row r="124" spans="1:8" ht="12.75" customHeight="1" x14ac:dyDescent="0.2">
      <c r="A124" s="73" t="s">
        <v>39</v>
      </c>
      <c r="B124" s="7" t="s">
        <v>5</v>
      </c>
      <c r="C124" s="42" t="s">
        <v>97</v>
      </c>
      <c r="D124" s="8">
        <v>11.49</v>
      </c>
      <c r="E124" s="8">
        <f t="shared" si="4"/>
        <v>10.34</v>
      </c>
      <c r="F124" s="8">
        <f t="shared" si="5"/>
        <v>1.1500000000000004</v>
      </c>
      <c r="G124" s="77"/>
      <c r="H124" s="23"/>
    </row>
    <row r="125" spans="1:8" x14ac:dyDescent="0.2">
      <c r="A125" s="74"/>
      <c r="B125" s="7" t="s">
        <v>4</v>
      </c>
      <c r="C125" s="42" t="s">
        <v>97</v>
      </c>
      <c r="D125" s="8">
        <v>15.8</v>
      </c>
      <c r="E125" s="8">
        <f t="shared" si="4"/>
        <v>14.22</v>
      </c>
      <c r="F125" s="8">
        <f t="shared" si="5"/>
        <v>1.58</v>
      </c>
      <c r="G125" s="77"/>
      <c r="H125" s="23"/>
    </row>
    <row r="126" spans="1:8" x14ac:dyDescent="0.2">
      <c r="A126" s="75"/>
      <c r="B126" s="9" t="s">
        <v>2</v>
      </c>
      <c r="C126" s="43" t="s">
        <v>97</v>
      </c>
      <c r="D126" s="10">
        <v>28.73</v>
      </c>
      <c r="E126" s="10">
        <f t="shared" si="4"/>
        <v>25.86</v>
      </c>
      <c r="F126" s="10">
        <f t="shared" si="5"/>
        <v>2.870000000000001</v>
      </c>
      <c r="G126" s="78"/>
      <c r="H126" s="23"/>
    </row>
    <row r="127" spans="1:8" x14ac:dyDescent="0.2">
      <c r="A127" s="11" t="s">
        <v>40</v>
      </c>
      <c r="B127" s="12"/>
      <c r="C127" s="44" t="s">
        <v>97</v>
      </c>
      <c r="D127" s="13">
        <v>30.64</v>
      </c>
      <c r="E127" s="13">
        <f t="shared" si="4"/>
        <v>27.58</v>
      </c>
      <c r="F127" s="13">
        <f t="shared" si="5"/>
        <v>3.0600000000000023</v>
      </c>
      <c r="G127" s="14" t="s">
        <v>41</v>
      </c>
      <c r="H127" s="23"/>
    </row>
    <row r="128" spans="1:8" x14ac:dyDescent="0.2">
      <c r="A128" s="69"/>
      <c r="B128" s="70"/>
      <c r="C128" s="47"/>
      <c r="D128" s="23"/>
      <c r="E128" s="23"/>
      <c r="F128" s="23"/>
      <c r="G128" s="15"/>
      <c r="H128" s="23"/>
    </row>
    <row r="129" spans="1:9" x14ac:dyDescent="0.2">
      <c r="A129" s="91" t="s">
        <v>95</v>
      </c>
      <c r="B129" s="91"/>
      <c r="C129" s="31"/>
      <c r="G129" s="15"/>
      <c r="H129" s="23"/>
      <c r="I129" s="23"/>
    </row>
    <row r="130" spans="1:9" ht="25.5" x14ac:dyDescent="0.2">
      <c r="A130" s="11" t="s">
        <v>95</v>
      </c>
      <c r="B130" s="12"/>
      <c r="C130" s="67" t="s">
        <v>97</v>
      </c>
      <c r="D130" s="13">
        <v>44.67</v>
      </c>
      <c r="E130" s="13">
        <f>ROUND(D130*0.9,2)</f>
        <v>40.200000000000003</v>
      </c>
      <c r="F130" s="13">
        <f>D130-E130</f>
        <v>4.4699999999999989</v>
      </c>
      <c r="G130" s="55" t="s">
        <v>126</v>
      </c>
      <c r="H130" s="23"/>
    </row>
    <row r="131" spans="1:9" x14ac:dyDescent="0.2">
      <c r="A131" s="21"/>
      <c r="B131" s="22"/>
      <c r="C131" s="60"/>
      <c r="D131" s="23"/>
      <c r="E131" s="23"/>
      <c r="F131" s="23"/>
      <c r="G131" s="66"/>
      <c r="H131" s="23"/>
    </row>
    <row r="132" spans="1:9" x14ac:dyDescent="0.2">
      <c r="A132" s="91" t="s">
        <v>167</v>
      </c>
      <c r="B132" s="91"/>
      <c r="C132" s="31"/>
      <c r="G132" s="15"/>
      <c r="H132" s="23"/>
    </row>
    <row r="133" spans="1:9" x14ac:dyDescent="0.2">
      <c r="A133" s="65" t="s">
        <v>89</v>
      </c>
      <c r="B133" s="12"/>
      <c r="C133" s="44" t="s">
        <v>100</v>
      </c>
      <c r="D133" s="50">
        <v>2.1800000000000002</v>
      </c>
      <c r="E133" s="50">
        <f t="shared" ref="E133:E143" si="6">ROUND(D133*0.9,2)</f>
        <v>1.96</v>
      </c>
      <c r="F133" s="50">
        <f t="shared" ref="F133:F143" si="7">D133-E133</f>
        <v>0.2200000000000002</v>
      </c>
      <c r="G133" s="76" t="s">
        <v>42</v>
      </c>
      <c r="H133" s="23"/>
    </row>
    <row r="134" spans="1:9" ht="25.5" x14ac:dyDescent="0.2">
      <c r="A134" s="65" t="s">
        <v>90</v>
      </c>
      <c r="B134" s="12"/>
      <c r="C134" s="44" t="s">
        <v>100</v>
      </c>
      <c r="D134" s="50">
        <v>2.2799999999999998</v>
      </c>
      <c r="E134" s="50">
        <f t="shared" si="6"/>
        <v>2.0499999999999998</v>
      </c>
      <c r="F134" s="50">
        <f t="shared" si="7"/>
        <v>0.22999999999999998</v>
      </c>
      <c r="G134" s="77"/>
      <c r="H134" s="23"/>
    </row>
    <row r="135" spans="1:9" x14ac:dyDescent="0.2">
      <c r="A135" s="65" t="s">
        <v>91</v>
      </c>
      <c r="B135" s="12"/>
      <c r="C135" s="44" t="s">
        <v>100</v>
      </c>
      <c r="D135" s="50">
        <v>3.18</v>
      </c>
      <c r="E135" s="50">
        <f t="shared" si="6"/>
        <v>2.86</v>
      </c>
      <c r="F135" s="50">
        <f t="shared" si="7"/>
        <v>0.32000000000000028</v>
      </c>
      <c r="G135" s="77"/>
      <c r="H135" s="23"/>
    </row>
    <row r="136" spans="1:9" ht="25.5" x14ac:dyDescent="0.2">
      <c r="A136" s="65" t="s">
        <v>92</v>
      </c>
      <c r="B136" s="12"/>
      <c r="C136" s="44" t="s">
        <v>100</v>
      </c>
      <c r="D136" s="50">
        <v>3.31</v>
      </c>
      <c r="E136" s="50">
        <f t="shared" si="6"/>
        <v>2.98</v>
      </c>
      <c r="F136" s="50">
        <f t="shared" si="7"/>
        <v>0.33000000000000007</v>
      </c>
      <c r="G136" s="77"/>
      <c r="H136" s="23"/>
    </row>
    <row r="137" spans="1:9" x14ac:dyDescent="0.2">
      <c r="A137" s="65" t="s">
        <v>93</v>
      </c>
      <c r="B137" s="12"/>
      <c r="C137" s="44" t="s">
        <v>100</v>
      </c>
      <c r="D137" s="50">
        <v>3.65</v>
      </c>
      <c r="E137" s="50">
        <f t="shared" si="6"/>
        <v>3.29</v>
      </c>
      <c r="F137" s="50">
        <f t="shared" si="7"/>
        <v>0.35999999999999988</v>
      </c>
      <c r="G137" s="77"/>
      <c r="H137" s="23"/>
    </row>
    <row r="138" spans="1:9" ht="25.5" x14ac:dyDescent="0.2">
      <c r="A138" s="65" t="s">
        <v>94</v>
      </c>
      <c r="B138" s="12"/>
      <c r="C138" s="44" t="s">
        <v>100</v>
      </c>
      <c r="D138" s="50">
        <v>3.77</v>
      </c>
      <c r="E138" s="50">
        <f t="shared" si="6"/>
        <v>3.39</v>
      </c>
      <c r="F138" s="50">
        <f t="shared" si="7"/>
        <v>0.37999999999999989</v>
      </c>
      <c r="G138" s="78"/>
      <c r="H138" s="23"/>
    </row>
    <row r="139" spans="1:9" x14ac:dyDescent="0.2">
      <c r="A139" s="11" t="s">
        <v>43</v>
      </c>
      <c r="B139" s="12"/>
      <c r="C139" s="44" t="s">
        <v>101</v>
      </c>
      <c r="D139" s="50">
        <v>18.72</v>
      </c>
      <c r="E139" s="50">
        <f t="shared" si="6"/>
        <v>16.850000000000001</v>
      </c>
      <c r="F139" s="50">
        <f t="shared" si="7"/>
        <v>1.8699999999999974</v>
      </c>
      <c r="G139" s="76" t="s">
        <v>44</v>
      </c>
      <c r="H139" s="23"/>
    </row>
    <row r="140" spans="1:9" ht="12.75" customHeight="1" x14ac:dyDescent="0.2">
      <c r="A140" s="89" t="s">
        <v>45</v>
      </c>
      <c r="B140" s="90"/>
      <c r="C140" s="44" t="s">
        <v>101</v>
      </c>
      <c r="D140" s="50">
        <v>19.64</v>
      </c>
      <c r="E140" s="50">
        <f t="shared" si="6"/>
        <v>17.68</v>
      </c>
      <c r="F140" s="50">
        <f t="shared" si="7"/>
        <v>1.9600000000000009</v>
      </c>
      <c r="G140" s="78"/>
      <c r="H140" s="23"/>
    </row>
    <row r="141" spans="1:9" x14ac:dyDescent="0.2">
      <c r="A141" s="11" t="s">
        <v>46</v>
      </c>
      <c r="B141" s="12"/>
      <c r="C141" s="44" t="s">
        <v>97</v>
      </c>
      <c r="D141" s="50">
        <v>32.76</v>
      </c>
      <c r="E141" s="50">
        <f t="shared" si="6"/>
        <v>29.48</v>
      </c>
      <c r="F141" s="50">
        <f t="shared" si="7"/>
        <v>3.2799999999999976</v>
      </c>
      <c r="G141" s="14" t="s">
        <v>47</v>
      </c>
      <c r="H141" s="23"/>
    </row>
    <row r="142" spans="1:9" x14ac:dyDescent="0.2">
      <c r="A142" s="11" t="s">
        <v>81</v>
      </c>
      <c r="B142" s="12"/>
      <c r="C142" s="44" t="s">
        <v>101</v>
      </c>
      <c r="D142" s="50">
        <v>3.54</v>
      </c>
      <c r="E142" s="50">
        <f t="shared" si="6"/>
        <v>3.19</v>
      </c>
      <c r="F142" s="50">
        <f t="shared" si="7"/>
        <v>0.35000000000000009</v>
      </c>
      <c r="G142" s="76" t="s">
        <v>48</v>
      </c>
      <c r="H142" s="23"/>
    </row>
    <row r="143" spans="1:9" x14ac:dyDescent="0.2">
      <c r="A143" s="89" t="s">
        <v>82</v>
      </c>
      <c r="B143" s="90"/>
      <c r="C143" s="39" t="s">
        <v>101</v>
      </c>
      <c r="D143" s="50">
        <v>3.62</v>
      </c>
      <c r="E143" s="50">
        <f t="shared" si="6"/>
        <v>3.26</v>
      </c>
      <c r="F143" s="50">
        <f t="shared" si="7"/>
        <v>0.36000000000000032</v>
      </c>
      <c r="G143" s="78"/>
      <c r="H143" s="23"/>
    </row>
    <row r="144" spans="1:9" x14ac:dyDescent="0.2">
      <c r="A144" s="21"/>
      <c r="B144" s="22"/>
      <c r="C144" s="38"/>
      <c r="D144" s="58"/>
      <c r="E144" s="58"/>
      <c r="F144" s="58"/>
      <c r="G144" s="15"/>
      <c r="H144" s="23"/>
    </row>
    <row r="145" spans="1:8" x14ac:dyDescent="0.2">
      <c r="A145" s="91" t="s">
        <v>119</v>
      </c>
      <c r="B145" s="91"/>
      <c r="C145" s="31"/>
      <c r="G145" s="15"/>
      <c r="H145" s="23"/>
    </row>
    <row r="146" spans="1:8" x14ac:dyDescent="0.2">
      <c r="A146" s="85" t="s">
        <v>49</v>
      </c>
      <c r="B146" s="25" t="s">
        <v>31</v>
      </c>
      <c r="C146" s="46" t="s">
        <v>97</v>
      </c>
      <c r="D146" s="6">
        <v>7.7399999999999993</v>
      </c>
      <c r="E146" s="6">
        <f t="shared" ref="E146:E169" si="8">ROUND(D146*0.9,2)</f>
        <v>6.97</v>
      </c>
      <c r="F146" s="6">
        <f t="shared" ref="F146:F169" si="9">D146-E146</f>
        <v>0.76999999999999957</v>
      </c>
      <c r="G146" s="71" t="s">
        <v>116</v>
      </c>
      <c r="H146" s="23"/>
    </row>
    <row r="147" spans="1:8" x14ac:dyDescent="0.2">
      <c r="A147" s="86"/>
      <c r="B147" s="24" t="s">
        <v>32</v>
      </c>
      <c r="C147" s="45" t="s">
        <v>97</v>
      </c>
      <c r="D147" s="8">
        <v>8.84</v>
      </c>
      <c r="E147" s="8">
        <f t="shared" si="8"/>
        <v>7.96</v>
      </c>
      <c r="F147" s="8">
        <f t="shared" si="9"/>
        <v>0.87999999999999989</v>
      </c>
      <c r="G147" s="77"/>
      <c r="H147" s="23"/>
    </row>
    <row r="148" spans="1:8" x14ac:dyDescent="0.2">
      <c r="A148" s="86"/>
      <c r="B148" s="7" t="s">
        <v>33</v>
      </c>
      <c r="C148" s="42" t="s">
        <v>97</v>
      </c>
      <c r="D148" s="8">
        <v>10.260000000000002</v>
      </c>
      <c r="E148" s="8">
        <f t="shared" si="8"/>
        <v>9.23</v>
      </c>
      <c r="F148" s="8">
        <f t="shared" si="9"/>
        <v>1.0300000000000011</v>
      </c>
      <c r="G148" s="77"/>
      <c r="H148" s="23"/>
    </row>
    <row r="149" spans="1:8" x14ac:dyDescent="0.2">
      <c r="A149" s="86"/>
      <c r="B149" s="7" t="s">
        <v>34</v>
      </c>
      <c r="C149" s="42" t="s">
        <v>97</v>
      </c>
      <c r="D149" s="8">
        <v>12.24</v>
      </c>
      <c r="E149" s="8">
        <f t="shared" si="8"/>
        <v>11.02</v>
      </c>
      <c r="F149" s="8">
        <f t="shared" si="9"/>
        <v>1.2200000000000006</v>
      </c>
      <c r="G149" s="77"/>
      <c r="H149" s="23"/>
    </row>
    <row r="150" spans="1:8" x14ac:dyDescent="0.2">
      <c r="A150" s="86"/>
      <c r="B150" s="24" t="s">
        <v>35</v>
      </c>
      <c r="C150" s="45" t="s">
        <v>97</v>
      </c>
      <c r="D150" s="8">
        <v>15.22</v>
      </c>
      <c r="E150" s="8">
        <f t="shared" si="8"/>
        <v>13.7</v>
      </c>
      <c r="F150" s="8">
        <f t="shared" si="9"/>
        <v>1.5200000000000014</v>
      </c>
      <c r="G150" s="77"/>
      <c r="H150" s="23"/>
    </row>
    <row r="151" spans="1:8" x14ac:dyDescent="0.2">
      <c r="A151" s="86"/>
      <c r="B151" s="7" t="s">
        <v>5</v>
      </c>
      <c r="C151" s="42" t="s">
        <v>97</v>
      </c>
      <c r="D151" s="8">
        <v>20.14</v>
      </c>
      <c r="E151" s="8">
        <f t="shared" si="8"/>
        <v>18.13</v>
      </c>
      <c r="F151" s="8">
        <f t="shared" si="9"/>
        <v>2.0100000000000016</v>
      </c>
      <c r="G151" s="77"/>
      <c r="H151" s="23"/>
    </row>
    <row r="152" spans="1:8" x14ac:dyDescent="0.2">
      <c r="A152" s="87"/>
      <c r="B152" s="9" t="s">
        <v>4</v>
      </c>
      <c r="C152" s="43" t="s">
        <v>97</v>
      </c>
      <c r="D152" s="10">
        <v>30.229999999999997</v>
      </c>
      <c r="E152" s="10">
        <f t="shared" si="8"/>
        <v>27.21</v>
      </c>
      <c r="F152" s="10">
        <f t="shared" si="9"/>
        <v>3.019999999999996</v>
      </c>
      <c r="G152" s="78"/>
      <c r="H152" s="23"/>
    </row>
    <row r="153" spans="1:8" x14ac:dyDescent="0.2">
      <c r="A153" s="79" t="s">
        <v>83</v>
      </c>
      <c r="B153" s="5" t="s">
        <v>2</v>
      </c>
      <c r="C153" s="41" t="s">
        <v>97</v>
      </c>
      <c r="D153" s="6">
        <v>32.83</v>
      </c>
      <c r="E153" s="6">
        <f t="shared" si="8"/>
        <v>29.55</v>
      </c>
      <c r="F153" s="6">
        <f t="shared" si="9"/>
        <v>3.2799999999999976</v>
      </c>
      <c r="G153" s="76" t="s">
        <v>87</v>
      </c>
      <c r="H153" s="23"/>
    </row>
    <row r="154" spans="1:8" x14ac:dyDescent="0.2">
      <c r="A154" s="80"/>
      <c r="B154" s="7" t="s">
        <v>4</v>
      </c>
      <c r="C154" s="42" t="s">
        <v>97</v>
      </c>
      <c r="D154" s="8">
        <v>18.059999999999999</v>
      </c>
      <c r="E154" s="8">
        <f t="shared" si="8"/>
        <v>16.25</v>
      </c>
      <c r="F154" s="8">
        <f t="shared" si="9"/>
        <v>1.8099999999999987</v>
      </c>
      <c r="G154" s="77"/>
      <c r="H154" s="23"/>
    </row>
    <row r="155" spans="1:8" x14ac:dyDescent="0.2">
      <c r="A155" s="81"/>
      <c r="B155" s="9" t="s">
        <v>5</v>
      </c>
      <c r="C155" s="43" t="s">
        <v>97</v>
      </c>
      <c r="D155" s="10">
        <v>13.25</v>
      </c>
      <c r="E155" s="10">
        <f t="shared" si="8"/>
        <v>11.93</v>
      </c>
      <c r="F155" s="10">
        <f t="shared" si="9"/>
        <v>1.3200000000000003</v>
      </c>
      <c r="G155" s="78"/>
      <c r="H155" s="23"/>
    </row>
    <row r="156" spans="1:8" x14ac:dyDescent="0.2">
      <c r="A156" s="11" t="s">
        <v>50</v>
      </c>
      <c r="B156" s="12"/>
      <c r="C156" s="44" t="s">
        <v>97</v>
      </c>
      <c r="D156" s="13">
        <v>65.650000000000006</v>
      </c>
      <c r="E156" s="13">
        <f t="shared" si="8"/>
        <v>59.09</v>
      </c>
      <c r="F156" s="13">
        <f t="shared" si="9"/>
        <v>6.5600000000000023</v>
      </c>
      <c r="G156" s="71" t="s">
        <v>117</v>
      </c>
      <c r="H156" s="23"/>
    </row>
    <row r="157" spans="1:8" x14ac:dyDescent="0.2">
      <c r="A157" s="62" t="s">
        <v>51</v>
      </c>
      <c r="B157" s="63"/>
      <c r="C157" s="39" t="s">
        <v>97</v>
      </c>
      <c r="D157" s="26">
        <v>54.23</v>
      </c>
      <c r="E157" s="26">
        <f t="shared" si="8"/>
        <v>48.81</v>
      </c>
      <c r="F157" s="26">
        <f t="shared" si="9"/>
        <v>5.4199999999999946</v>
      </c>
      <c r="G157" s="78"/>
      <c r="H157" s="23"/>
    </row>
    <row r="158" spans="1:8" x14ac:dyDescent="0.2">
      <c r="A158" s="85" t="s">
        <v>52</v>
      </c>
      <c r="B158" s="25" t="s">
        <v>53</v>
      </c>
      <c r="C158" s="46" t="s">
        <v>97</v>
      </c>
      <c r="D158" s="6">
        <v>2.77</v>
      </c>
      <c r="E158" s="6">
        <f t="shared" si="8"/>
        <v>2.4900000000000002</v>
      </c>
      <c r="F158" s="6">
        <f t="shared" si="9"/>
        <v>0.2799999999999998</v>
      </c>
      <c r="G158" s="76" t="s">
        <v>54</v>
      </c>
      <c r="H158" s="23"/>
    </row>
    <row r="159" spans="1:8" x14ac:dyDescent="0.2">
      <c r="A159" s="86"/>
      <c r="B159" s="7" t="s">
        <v>55</v>
      </c>
      <c r="C159" s="42" t="s">
        <v>97</v>
      </c>
      <c r="D159" s="8">
        <v>2.9</v>
      </c>
      <c r="E159" s="8">
        <f t="shared" si="8"/>
        <v>2.61</v>
      </c>
      <c r="F159" s="8">
        <f t="shared" si="9"/>
        <v>0.29000000000000004</v>
      </c>
      <c r="G159" s="77"/>
      <c r="H159" s="23"/>
    </row>
    <row r="160" spans="1:8" x14ac:dyDescent="0.2">
      <c r="A160" s="86"/>
      <c r="B160" s="7" t="s">
        <v>56</v>
      </c>
      <c r="C160" s="42" t="s">
        <v>97</v>
      </c>
      <c r="D160" s="8">
        <v>3.16</v>
      </c>
      <c r="E160" s="8">
        <f t="shared" si="8"/>
        <v>2.84</v>
      </c>
      <c r="F160" s="8">
        <f t="shared" si="9"/>
        <v>0.32000000000000028</v>
      </c>
      <c r="G160" s="77"/>
      <c r="H160" s="23"/>
    </row>
    <row r="161" spans="1:8" x14ac:dyDescent="0.2">
      <c r="A161" s="86"/>
      <c r="B161" s="7" t="s">
        <v>57</v>
      </c>
      <c r="C161" s="42" t="s">
        <v>97</v>
      </c>
      <c r="D161" s="8">
        <v>3.5500000000000003</v>
      </c>
      <c r="E161" s="8">
        <f t="shared" si="8"/>
        <v>3.2</v>
      </c>
      <c r="F161" s="8">
        <f t="shared" si="9"/>
        <v>0.35000000000000009</v>
      </c>
      <c r="G161" s="77"/>
      <c r="H161" s="23"/>
    </row>
    <row r="162" spans="1:8" x14ac:dyDescent="0.2">
      <c r="A162" s="86"/>
      <c r="B162" s="7" t="s">
        <v>58</v>
      </c>
      <c r="C162" s="42" t="s">
        <v>97</v>
      </c>
      <c r="D162" s="8">
        <v>4.1399999999999997</v>
      </c>
      <c r="E162" s="8">
        <f t="shared" si="8"/>
        <v>3.73</v>
      </c>
      <c r="F162" s="8">
        <f t="shared" si="9"/>
        <v>0.4099999999999997</v>
      </c>
      <c r="G162" s="77"/>
      <c r="H162" s="23"/>
    </row>
    <row r="163" spans="1:8" x14ac:dyDescent="0.2">
      <c r="A163" s="86"/>
      <c r="B163" s="7" t="s">
        <v>59</v>
      </c>
      <c r="C163" s="42" t="s">
        <v>97</v>
      </c>
      <c r="D163" s="8">
        <v>5.24</v>
      </c>
      <c r="E163" s="8">
        <f t="shared" si="8"/>
        <v>4.72</v>
      </c>
      <c r="F163" s="8">
        <f t="shared" si="9"/>
        <v>0.52000000000000046</v>
      </c>
      <c r="G163" s="77"/>
      <c r="H163" s="23"/>
    </row>
    <row r="164" spans="1:8" x14ac:dyDescent="0.2">
      <c r="A164" s="86"/>
      <c r="B164" s="7" t="s">
        <v>30</v>
      </c>
      <c r="C164" s="42" t="s">
        <v>97</v>
      </c>
      <c r="D164" s="8">
        <v>6.47</v>
      </c>
      <c r="E164" s="8">
        <f t="shared" si="8"/>
        <v>5.82</v>
      </c>
      <c r="F164" s="8">
        <f t="shared" si="9"/>
        <v>0.64999999999999947</v>
      </c>
      <c r="G164" s="77"/>
      <c r="H164" s="23"/>
    </row>
    <row r="165" spans="1:8" x14ac:dyDescent="0.2">
      <c r="A165" s="86"/>
      <c r="B165" s="7" t="s">
        <v>31</v>
      </c>
      <c r="C165" s="42" t="s">
        <v>97</v>
      </c>
      <c r="D165" s="8">
        <v>7.1</v>
      </c>
      <c r="E165" s="8">
        <f t="shared" si="8"/>
        <v>6.39</v>
      </c>
      <c r="F165" s="8">
        <f t="shared" si="9"/>
        <v>0.71</v>
      </c>
      <c r="G165" s="77"/>
      <c r="H165" s="23"/>
    </row>
    <row r="166" spans="1:8" x14ac:dyDescent="0.2">
      <c r="A166" s="86"/>
      <c r="B166" s="24" t="s">
        <v>32</v>
      </c>
      <c r="C166" s="45" t="s">
        <v>97</v>
      </c>
      <c r="D166" s="8">
        <v>7.8900000000000006</v>
      </c>
      <c r="E166" s="8">
        <f t="shared" si="8"/>
        <v>7.1</v>
      </c>
      <c r="F166" s="8">
        <f t="shared" si="9"/>
        <v>0.79000000000000092</v>
      </c>
      <c r="G166" s="77"/>
      <c r="H166" s="23"/>
    </row>
    <row r="167" spans="1:8" x14ac:dyDescent="0.2">
      <c r="A167" s="86"/>
      <c r="B167" s="7" t="s">
        <v>33</v>
      </c>
      <c r="C167" s="42" t="s">
        <v>97</v>
      </c>
      <c r="D167" s="8">
        <v>8.98</v>
      </c>
      <c r="E167" s="8">
        <f t="shared" si="8"/>
        <v>8.08</v>
      </c>
      <c r="F167" s="8">
        <f t="shared" si="9"/>
        <v>0.90000000000000036</v>
      </c>
      <c r="G167" s="77"/>
      <c r="H167" s="23"/>
    </row>
    <row r="168" spans="1:8" x14ac:dyDescent="0.2">
      <c r="A168" s="86"/>
      <c r="B168" s="7" t="s">
        <v>34</v>
      </c>
      <c r="C168" s="42" t="s">
        <v>97</v>
      </c>
      <c r="D168" s="8">
        <v>10.479999999999999</v>
      </c>
      <c r="E168" s="8">
        <f t="shared" si="8"/>
        <v>9.43</v>
      </c>
      <c r="F168" s="8">
        <f t="shared" si="9"/>
        <v>1.0499999999999989</v>
      </c>
      <c r="G168" s="77"/>
      <c r="H168" s="23"/>
    </row>
    <row r="169" spans="1:8" x14ac:dyDescent="0.2">
      <c r="A169" s="87"/>
      <c r="B169" s="27" t="s">
        <v>35</v>
      </c>
      <c r="C169" s="49" t="s">
        <v>97</v>
      </c>
      <c r="D169" s="10">
        <v>12.74</v>
      </c>
      <c r="E169" s="10">
        <f t="shared" si="8"/>
        <v>11.47</v>
      </c>
      <c r="F169" s="10">
        <f t="shared" si="9"/>
        <v>1.2699999999999996</v>
      </c>
      <c r="G169" s="78"/>
      <c r="H169" s="23"/>
    </row>
    <row r="170" spans="1:8" x14ac:dyDescent="0.2">
      <c r="G170" s="15"/>
      <c r="H170" s="23"/>
    </row>
    <row r="171" spans="1:8" x14ac:dyDescent="0.2">
      <c r="A171" s="91" t="s">
        <v>120</v>
      </c>
      <c r="B171" s="91"/>
      <c r="C171" s="31"/>
      <c r="G171" s="15"/>
      <c r="H171" s="23"/>
    </row>
    <row r="172" spans="1:8" x14ac:dyDescent="0.2">
      <c r="A172" s="82" t="s">
        <v>132</v>
      </c>
      <c r="B172" s="5" t="s">
        <v>2</v>
      </c>
      <c r="C172" s="41" t="s">
        <v>97</v>
      </c>
      <c r="D172" s="6">
        <v>143.06</v>
      </c>
      <c r="E172" s="6">
        <f t="shared" ref="E172:E192" si="10">ROUND(D172*0.9,2)</f>
        <v>128.75</v>
      </c>
      <c r="F172" s="6">
        <f t="shared" ref="F172:F192" si="11">D172-E172</f>
        <v>14.310000000000002</v>
      </c>
      <c r="G172" s="76" t="s">
        <v>60</v>
      </c>
      <c r="H172" s="23"/>
    </row>
    <row r="173" spans="1:8" x14ac:dyDescent="0.2">
      <c r="A173" s="83"/>
      <c r="B173" s="7" t="s">
        <v>4</v>
      </c>
      <c r="C173" s="42" t="s">
        <v>97</v>
      </c>
      <c r="D173" s="8">
        <v>82.65</v>
      </c>
      <c r="E173" s="8">
        <f t="shared" si="10"/>
        <v>74.39</v>
      </c>
      <c r="F173" s="8">
        <f t="shared" si="11"/>
        <v>8.2600000000000051</v>
      </c>
      <c r="G173" s="77"/>
      <c r="H173" s="23"/>
    </row>
    <row r="174" spans="1:8" x14ac:dyDescent="0.2">
      <c r="A174" s="84"/>
      <c r="B174" s="9" t="s">
        <v>5</v>
      </c>
      <c r="C174" s="43" t="s">
        <v>97</v>
      </c>
      <c r="D174" s="10">
        <v>61.4</v>
      </c>
      <c r="E174" s="10">
        <f t="shared" si="10"/>
        <v>55.26</v>
      </c>
      <c r="F174" s="10">
        <f t="shared" si="11"/>
        <v>6.1400000000000006</v>
      </c>
      <c r="G174" s="77"/>
      <c r="H174" s="23"/>
    </row>
    <row r="175" spans="1:8" x14ac:dyDescent="0.2">
      <c r="A175" s="82" t="s">
        <v>133</v>
      </c>
      <c r="B175" s="5" t="s">
        <v>2</v>
      </c>
      <c r="C175" s="41" t="s">
        <v>97</v>
      </c>
      <c r="D175" s="6">
        <v>105.69999999999999</v>
      </c>
      <c r="E175" s="6">
        <f t="shared" si="10"/>
        <v>95.13</v>
      </c>
      <c r="F175" s="6">
        <f t="shared" si="11"/>
        <v>10.569999999999993</v>
      </c>
      <c r="G175" s="77"/>
      <c r="H175" s="23"/>
    </row>
    <row r="176" spans="1:8" x14ac:dyDescent="0.2">
      <c r="A176" s="83"/>
      <c r="B176" s="7" t="s">
        <v>4</v>
      </c>
      <c r="C176" s="42" t="s">
        <v>97</v>
      </c>
      <c r="D176" s="8">
        <v>60.69</v>
      </c>
      <c r="E176" s="8">
        <f t="shared" si="10"/>
        <v>54.62</v>
      </c>
      <c r="F176" s="8">
        <f t="shared" si="11"/>
        <v>6.07</v>
      </c>
      <c r="G176" s="77"/>
      <c r="H176" s="23"/>
    </row>
    <row r="177" spans="1:8" x14ac:dyDescent="0.2">
      <c r="A177" s="84"/>
      <c r="B177" s="9" t="s">
        <v>5</v>
      </c>
      <c r="C177" s="43" t="s">
        <v>97</v>
      </c>
      <c r="D177" s="10">
        <v>45.94</v>
      </c>
      <c r="E177" s="10">
        <f t="shared" si="10"/>
        <v>41.35</v>
      </c>
      <c r="F177" s="10">
        <f t="shared" si="11"/>
        <v>4.5899999999999963</v>
      </c>
      <c r="G177" s="78"/>
      <c r="H177" s="23"/>
    </row>
    <row r="178" spans="1:8" x14ac:dyDescent="0.2">
      <c r="A178" s="79" t="s">
        <v>61</v>
      </c>
      <c r="B178" s="5" t="s">
        <v>2</v>
      </c>
      <c r="C178" s="41" t="s">
        <v>97</v>
      </c>
      <c r="D178" s="6">
        <v>144.89000000000001</v>
      </c>
      <c r="E178" s="6">
        <f t="shared" si="10"/>
        <v>130.4</v>
      </c>
      <c r="F178" s="6">
        <f t="shared" si="11"/>
        <v>14.490000000000009</v>
      </c>
      <c r="G178" s="76" t="s">
        <v>62</v>
      </c>
      <c r="H178" s="23"/>
    </row>
    <row r="179" spans="1:8" x14ac:dyDescent="0.2">
      <c r="A179" s="80"/>
      <c r="B179" s="7" t="s">
        <v>4</v>
      </c>
      <c r="C179" s="42" t="s">
        <v>97</v>
      </c>
      <c r="D179" s="8">
        <v>83.7</v>
      </c>
      <c r="E179" s="8">
        <f t="shared" si="10"/>
        <v>75.33</v>
      </c>
      <c r="F179" s="8">
        <f t="shared" si="11"/>
        <v>8.3700000000000045</v>
      </c>
      <c r="G179" s="77"/>
      <c r="H179" s="23"/>
    </row>
    <row r="180" spans="1:8" x14ac:dyDescent="0.2">
      <c r="A180" s="81"/>
      <c r="B180" s="9" t="s">
        <v>5</v>
      </c>
      <c r="C180" s="43" t="s">
        <v>97</v>
      </c>
      <c r="D180" s="10">
        <v>62.18</v>
      </c>
      <c r="E180" s="10">
        <f t="shared" si="10"/>
        <v>55.96</v>
      </c>
      <c r="F180" s="10">
        <f t="shared" si="11"/>
        <v>6.2199999999999989</v>
      </c>
      <c r="G180" s="78"/>
      <c r="H180" s="23"/>
    </row>
    <row r="181" spans="1:8" x14ac:dyDescent="0.2">
      <c r="A181" s="79" t="s">
        <v>63</v>
      </c>
      <c r="B181" s="5" t="s">
        <v>2</v>
      </c>
      <c r="C181" s="41" t="s">
        <v>97</v>
      </c>
      <c r="D181" s="6">
        <v>74.2</v>
      </c>
      <c r="E181" s="6">
        <f t="shared" si="10"/>
        <v>66.78</v>
      </c>
      <c r="F181" s="6">
        <f t="shared" si="11"/>
        <v>7.4200000000000017</v>
      </c>
      <c r="G181" s="76" t="s">
        <v>64</v>
      </c>
      <c r="H181" s="23"/>
    </row>
    <row r="182" spans="1:8" x14ac:dyDescent="0.2">
      <c r="A182" s="80"/>
      <c r="B182" s="7" t="s">
        <v>4</v>
      </c>
      <c r="C182" s="42" t="s">
        <v>97</v>
      </c>
      <c r="D182" s="8">
        <v>42.61</v>
      </c>
      <c r="E182" s="8">
        <f t="shared" si="10"/>
        <v>38.35</v>
      </c>
      <c r="F182" s="8">
        <f t="shared" si="11"/>
        <v>4.259999999999998</v>
      </c>
      <c r="G182" s="77"/>
      <c r="H182" s="23"/>
    </row>
    <row r="183" spans="1:8" x14ac:dyDescent="0.2">
      <c r="A183" s="81"/>
      <c r="B183" s="9" t="s">
        <v>5</v>
      </c>
      <c r="C183" s="43" t="s">
        <v>97</v>
      </c>
      <c r="D183" s="10">
        <v>32.25</v>
      </c>
      <c r="E183" s="10">
        <f t="shared" si="10"/>
        <v>29.03</v>
      </c>
      <c r="F183" s="10">
        <f t="shared" si="11"/>
        <v>3.2199999999999989</v>
      </c>
      <c r="G183" s="78"/>
      <c r="H183" s="23"/>
    </row>
    <row r="184" spans="1:8" x14ac:dyDescent="0.2">
      <c r="A184" s="79" t="s">
        <v>65</v>
      </c>
      <c r="B184" s="5" t="s">
        <v>2</v>
      </c>
      <c r="C184" s="41" t="s">
        <v>97</v>
      </c>
      <c r="D184" s="6">
        <v>74.2</v>
      </c>
      <c r="E184" s="6">
        <f t="shared" si="10"/>
        <v>66.78</v>
      </c>
      <c r="F184" s="6">
        <f t="shared" si="11"/>
        <v>7.4200000000000017</v>
      </c>
      <c r="G184" s="76" t="s">
        <v>66</v>
      </c>
      <c r="H184" s="23"/>
    </row>
    <row r="185" spans="1:8" x14ac:dyDescent="0.2">
      <c r="A185" s="80"/>
      <c r="B185" s="7" t="s">
        <v>4</v>
      </c>
      <c r="C185" s="42" t="s">
        <v>97</v>
      </c>
      <c r="D185" s="8">
        <v>42.61</v>
      </c>
      <c r="E185" s="8">
        <f t="shared" si="10"/>
        <v>38.35</v>
      </c>
      <c r="F185" s="8">
        <f t="shared" si="11"/>
        <v>4.259999999999998</v>
      </c>
      <c r="G185" s="77"/>
      <c r="H185" s="23"/>
    </row>
    <row r="186" spans="1:8" x14ac:dyDescent="0.2">
      <c r="A186" s="81"/>
      <c r="B186" s="9" t="s">
        <v>5</v>
      </c>
      <c r="C186" s="43" t="s">
        <v>97</v>
      </c>
      <c r="D186" s="10">
        <v>32.25</v>
      </c>
      <c r="E186" s="10">
        <f t="shared" si="10"/>
        <v>29.03</v>
      </c>
      <c r="F186" s="10">
        <f t="shared" si="11"/>
        <v>3.2199999999999989</v>
      </c>
      <c r="G186" s="78"/>
      <c r="H186" s="23"/>
    </row>
    <row r="187" spans="1:8" x14ac:dyDescent="0.2">
      <c r="A187" s="79" t="s">
        <v>67</v>
      </c>
      <c r="B187" s="5" t="s">
        <v>2</v>
      </c>
      <c r="C187" s="41" t="s">
        <v>97</v>
      </c>
      <c r="D187" s="6">
        <v>71.02</v>
      </c>
      <c r="E187" s="6">
        <f t="shared" si="10"/>
        <v>63.92</v>
      </c>
      <c r="F187" s="6">
        <f t="shared" si="11"/>
        <v>7.0999999999999943</v>
      </c>
      <c r="G187" s="76" t="s">
        <v>68</v>
      </c>
      <c r="H187" s="23"/>
    </row>
    <row r="188" spans="1:8" x14ac:dyDescent="0.2">
      <c r="A188" s="80"/>
      <c r="B188" s="7" t="s">
        <v>4</v>
      </c>
      <c r="C188" s="42" t="s">
        <v>97</v>
      </c>
      <c r="D188" s="8">
        <v>40.93</v>
      </c>
      <c r="E188" s="8">
        <f t="shared" si="10"/>
        <v>36.840000000000003</v>
      </c>
      <c r="F188" s="8">
        <f t="shared" si="11"/>
        <v>4.0899999999999963</v>
      </c>
      <c r="G188" s="77"/>
      <c r="H188" s="23"/>
    </row>
    <row r="189" spans="1:8" x14ac:dyDescent="0.2">
      <c r="A189" s="81"/>
      <c r="B189" s="9" t="s">
        <v>5</v>
      </c>
      <c r="C189" s="43" t="s">
        <v>97</v>
      </c>
      <c r="D189" s="10">
        <v>30.83</v>
      </c>
      <c r="E189" s="10">
        <f t="shared" si="10"/>
        <v>27.75</v>
      </c>
      <c r="F189" s="10">
        <f t="shared" si="11"/>
        <v>3.0799999999999983</v>
      </c>
      <c r="G189" s="78"/>
      <c r="H189" s="23"/>
    </row>
    <row r="190" spans="1:8" x14ac:dyDescent="0.2">
      <c r="A190" s="79" t="s">
        <v>69</v>
      </c>
      <c r="B190" s="5" t="s">
        <v>2</v>
      </c>
      <c r="C190" s="41" t="s">
        <v>97</v>
      </c>
      <c r="D190" s="6">
        <v>88.550000000000011</v>
      </c>
      <c r="E190" s="6">
        <f t="shared" si="10"/>
        <v>79.7</v>
      </c>
      <c r="F190" s="6">
        <f t="shared" si="11"/>
        <v>8.8500000000000085</v>
      </c>
      <c r="G190" s="76" t="s">
        <v>70</v>
      </c>
      <c r="H190" s="23"/>
    </row>
    <row r="191" spans="1:8" x14ac:dyDescent="0.2">
      <c r="A191" s="80"/>
      <c r="B191" s="7" t="s">
        <v>4</v>
      </c>
      <c r="C191" s="42" t="s">
        <v>97</v>
      </c>
      <c r="D191" s="8">
        <v>51.16</v>
      </c>
      <c r="E191" s="8">
        <f t="shared" si="10"/>
        <v>46.04</v>
      </c>
      <c r="F191" s="8">
        <f t="shared" si="11"/>
        <v>5.1199999999999974</v>
      </c>
      <c r="G191" s="77"/>
      <c r="H191" s="23"/>
    </row>
    <row r="192" spans="1:8" x14ac:dyDescent="0.2">
      <c r="A192" s="81"/>
      <c r="B192" s="9" t="s">
        <v>5</v>
      </c>
      <c r="C192" s="43" t="s">
        <v>97</v>
      </c>
      <c r="D192" s="10">
        <v>38</v>
      </c>
      <c r="E192" s="10">
        <f t="shared" si="10"/>
        <v>34.200000000000003</v>
      </c>
      <c r="F192" s="10">
        <f t="shared" si="11"/>
        <v>3.7999999999999972</v>
      </c>
      <c r="G192" s="78"/>
      <c r="H192" s="23"/>
    </row>
    <row r="193" spans="1:8" x14ac:dyDescent="0.2">
      <c r="C193" s="47"/>
      <c r="D193" s="23"/>
      <c r="E193" s="23"/>
      <c r="F193" s="23"/>
      <c r="G193" s="15"/>
      <c r="H193" s="23"/>
    </row>
    <row r="194" spans="1:8" x14ac:dyDescent="0.2">
      <c r="A194" s="91" t="s">
        <v>121</v>
      </c>
      <c r="B194" s="91"/>
      <c r="C194" s="31"/>
      <c r="G194" s="15"/>
      <c r="H194" s="23"/>
    </row>
    <row r="195" spans="1:8" ht="12.75" customHeight="1" x14ac:dyDescent="0.2">
      <c r="A195" s="82" t="s">
        <v>134</v>
      </c>
      <c r="B195" s="5" t="s">
        <v>2</v>
      </c>
      <c r="C195" s="41" t="s">
        <v>97</v>
      </c>
      <c r="D195" s="6">
        <v>143.06</v>
      </c>
      <c r="E195" s="6">
        <f t="shared" ref="E195:E206" si="12">ROUND(D195*0.9,2)</f>
        <v>128.75</v>
      </c>
      <c r="F195" s="6">
        <f t="shared" ref="F195:F206" si="13">D195-E195</f>
        <v>14.310000000000002</v>
      </c>
      <c r="G195" s="71" t="s">
        <v>118</v>
      </c>
      <c r="H195" s="23"/>
    </row>
    <row r="196" spans="1:8" x14ac:dyDescent="0.2">
      <c r="A196" s="83"/>
      <c r="B196" s="7" t="s">
        <v>4</v>
      </c>
      <c r="C196" s="42" t="s">
        <v>97</v>
      </c>
      <c r="D196" s="8">
        <v>82.65</v>
      </c>
      <c r="E196" s="8">
        <f t="shared" si="12"/>
        <v>74.39</v>
      </c>
      <c r="F196" s="8">
        <f t="shared" si="13"/>
        <v>8.2600000000000051</v>
      </c>
      <c r="G196" s="77"/>
      <c r="H196" s="23"/>
    </row>
    <row r="197" spans="1:8" x14ac:dyDescent="0.2">
      <c r="A197" s="84"/>
      <c r="B197" s="9" t="s">
        <v>5</v>
      </c>
      <c r="C197" s="43" t="s">
        <v>97</v>
      </c>
      <c r="D197" s="10">
        <v>61.4</v>
      </c>
      <c r="E197" s="10">
        <f t="shared" si="12"/>
        <v>55.26</v>
      </c>
      <c r="F197" s="10">
        <f t="shared" si="13"/>
        <v>6.1400000000000006</v>
      </c>
      <c r="G197" s="77"/>
      <c r="H197" s="23"/>
    </row>
    <row r="198" spans="1:8" ht="12.75" customHeight="1" x14ac:dyDescent="0.2">
      <c r="A198" s="82" t="s">
        <v>135</v>
      </c>
      <c r="B198" s="5" t="s">
        <v>2</v>
      </c>
      <c r="C198" s="41" t="s">
        <v>97</v>
      </c>
      <c r="D198" s="6">
        <v>106.32</v>
      </c>
      <c r="E198" s="6">
        <f t="shared" si="12"/>
        <v>95.69</v>
      </c>
      <c r="F198" s="6">
        <f t="shared" si="13"/>
        <v>10.629999999999995</v>
      </c>
      <c r="G198" s="77"/>
      <c r="H198" s="23"/>
    </row>
    <row r="199" spans="1:8" x14ac:dyDescent="0.2">
      <c r="A199" s="83"/>
      <c r="B199" s="7" t="s">
        <v>4</v>
      </c>
      <c r="C199" s="42" t="s">
        <v>97</v>
      </c>
      <c r="D199" s="8">
        <v>61.33</v>
      </c>
      <c r="E199" s="8">
        <f t="shared" si="12"/>
        <v>55.2</v>
      </c>
      <c r="F199" s="8">
        <f t="shared" si="13"/>
        <v>6.1299999999999955</v>
      </c>
      <c r="G199" s="77"/>
      <c r="H199" s="23"/>
    </row>
    <row r="200" spans="1:8" x14ac:dyDescent="0.2">
      <c r="A200" s="84"/>
      <c r="B200" s="9" t="s">
        <v>5</v>
      </c>
      <c r="C200" s="43" t="s">
        <v>97</v>
      </c>
      <c r="D200" s="10">
        <v>46.21</v>
      </c>
      <c r="E200" s="10">
        <f t="shared" si="12"/>
        <v>41.59</v>
      </c>
      <c r="F200" s="10">
        <f t="shared" si="13"/>
        <v>4.6199999999999974</v>
      </c>
      <c r="G200" s="77"/>
      <c r="H200" s="23"/>
    </row>
    <row r="201" spans="1:8" ht="12.75" customHeight="1" x14ac:dyDescent="0.2">
      <c r="A201" s="82" t="s">
        <v>136</v>
      </c>
      <c r="B201" s="5" t="s">
        <v>2</v>
      </c>
      <c r="C201" s="41" t="s">
        <v>97</v>
      </c>
      <c r="D201" s="6">
        <v>112.35000000000001</v>
      </c>
      <c r="E201" s="6">
        <f t="shared" si="12"/>
        <v>101.12</v>
      </c>
      <c r="F201" s="6">
        <f t="shared" si="13"/>
        <v>11.230000000000004</v>
      </c>
      <c r="G201" s="77"/>
      <c r="H201" s="23"/>
    </row>
    <row r="202" spans="1:8" x14ac:dyDescent="0.2">
      <c r="A202" s="83"/>
      <c r="B202" s="7" t="s">
        <v>4</v>
      </c>
      <c r="C202" s="42" t="s">
        <v>97</v>
      </c>
      <c r="D202" s="8">
        <v>64.349999999999994</v>
      </c>
      <c r="E202" s="8">
        <f t="shared" si="12"/>
        <v>57.92</v>
      </c>
      <c r="F202" s="8">
        <f t="shared" si="13"/>
        <v>6.4299999999999926</v>
      </c>
      <c r="G202" s="77"/>
      <c r="H202" s="23"/>
    </row>
    <row r="203" spans="1:8" x14ac:dyDescent="0.2">
      <c r="A203" s="84"/>
      <c r="B203" s="9" t="s">
        <v>5</v>
      </c>
      <c r="C203" s="43" t="s">
        <v>97</v>
      </c>
      <c r="D203" s="10">
        <v>47.43</v>
      </c>
      <c r="E203" s="10">
        <f t="shared" si="12"/>
        <v>42.69</v>
      </c>
      <c r="F203" s="10">
        <f t="shared" si="13"/>
        <v>4.740000000000002</v>
      </c>
      <c r="G203" s="77"/>
      <c r="H203" s="23"/>
    </row>
    <row r="204" spans="1:8" ht="12.75" customHeight="1" x14ac:dyDescent="0.2">
      <c r="A204" s="82" t="s">
        <v>137</v>
      </c>
      <c r="B204" s="5" t="s">
        <v>2</v>
      </c>
      <c r="C204" s="41" t="s">
        <v>97</v>
      </c>
      <c r="D204" s="6">
        <v>84.34</v>
      </c>
      <c r="E204" s="6">
        <f t="shared" si="12"/>
        <v>75.91</v>
      </c>
      <c r="F204" s="6">
        <f t="shared" si="13"/>
        <v>8.4300000000000068</v>
      </c>
      <c r="G204" s="77"/>
      <c r="H204" s="23"/>
    </row>
    <row r="205" spans="1:8" x14ac:dyDescent="0.2">
      <c r="A205" s="83"/>
      <c r="B205" s="7" t="s">
        <v>4</v>
      </c>
      <c r="C205" s="42" t="s">
        <v>97</v>
      </c>
      <c r="D205" s="8">
        <v>48.15</v>
      </c>
      <c r="E205" s="8">
        <f t="shared" si="12"/>
        <v>43.34</v>
      </c>
      <c r="F205" s="8">
        <f t="shared" si="13"/>
        <v>4.8099999999999952</v>
      </c>
      <c r="G205" s="77"/>
      <c r="H205" s="23"/>
    </row>
    <row r="206" spans="1:8" x14ac:dyDescent="0.2">
      <c r="A206" s="84"/>
      <c r="B206" s="9" t="s">
        <v>5</v>
      </c>
      <c r="C206" s="43" t="s">
        <v>97</v>
      </c>
      <c r="D206" s="10">
        <v>36.270000000000003</v>
      </c>
      <c r="E206" s="10">
        <f t="shared" si="12"/>
        <v>32.64</v>
      </c>
      <c r="F206" s="10">
        <f t="shared" si="13"/>
        <v>3.6300000000000026</v>
      </c>
      <c r="G206" s="78"/>
      <c r="H206" s="23"/>
    </row>
    <row r="207" spans="1:8" x14ac:dyDescent="0.2">
      <c r="C207" s="47"/>
      <c r="D207" s="23"/>
      <c r="E207" s="23"/>
      <c r="F207" s="23"/>
      <c r="G207" s="15"/>
      <c r="H207" s="23"/>
    </row>
    <row r="208" spans="1:8" x14ac:dyDescent="0.2">
      <c r="A208" s="91" t="s">
        <v>168</v>
      </c>
      <c r="B208" s="91"/>
      <c r="C208" s="31"/>
      <c r="G208" s="15"/>
      <c r="H208" s="23"/>
    </row>
    <row r="209" spans="1:8" ht="12.75" customHeight="1" x14ac:dyDescent="0.2">
      <c r="A209" s="82" t="s">
        <v>155</v>
      </c>
      <c r="B209" s="5" t="s">
        <v>2</v>
      </c>
      <c r="C209" s="41" t="s">
        <v>97</v>
      </c>
      <c r="D209" s="6">
        <v>107.49000000000001</v>
      </c>
      <c r="E209" s="6">
        <f t="shared" ref="E209:E241" si="14">ROUND(D209*0.9,2)</f>
        <v>96.74</v>
      </c>
      <c r="F209" s="6">
        <f t="shared" ref="F209:F241" si="15">D209-E209</f>
        <v>10.750000000000014</v>
      </c>
      <c r="G209" s="71" t="s">
        <v>88</v>
      </c>
      <c r="H209" s="23"/>
    </row>
    <row r="210" spans="1:8" x14ac:dyDescent="0.2">
      <c r="A210" s="83"/>
      <c r="B210" s="7" t="s">
        <v>4</v>
      </c>
      <c r="C210" s="42" t="s">
        <v>97</v>
      </c>
      <c r="D210" s="8">
        <v>62.07</v>
      </c>
      <c r="E210" s="8">
        <f t="shared" si="14"/>
        <v>55.86</v>
      </c>
      <c r="F210" s="8">
        <f t="shared" si="15"/>
        <v>6.2100000000000009</v>
      </c>
      <c r="G210" s="72"/>
      <c r="H210" s="23"/>
    </row>
    <row r="211" spans="1:8" x14ac:dyDescent="0.2">
      <c r="A211" s="84"/>
      <c r="B211" s="9" t="s">
        <v>5</v>
      </c>
      <c r="C211" s="43" t="s">
        <v>97</v>
      </c>
      <c r="D211" s="10">
        <v>47.06</v>
      </c>
      <c r="E211" s="10">
        <f t="shared" si="14"/>
        <v>42.35</v>
      </c>
      <c r="F211" s="10">
        <f t="shared" si="15"/>
        <v>4.7100000000000009</v>
      </c>
      <c r="G211" s="72"/>
      <c r="H211" s="23"/>
    </row>
    <row r="212" spans="1:8" ht="12.75" customHeight="1" x14ac:dyDescent="0.2">
      <c r="A212" s="82" t="s">
        <v>156</v>
      </c>
      <c r="B212" s="5" t="s">
        <v>2</v>
      </c>
      <c r="C212" s="41" t="s">
        <v>97</v>
      </c>
      <c r="D212" s="6">
        <v>74.52</v>
      </c>
      <c r="E212" s="6">
        <f t="shared" si="14"/>
        <v>67.069999999999993</v>
      </c>
      <c r="F212" s="6">
        <f t="shared" si="15"/>
        <v>7.4500000000000028</v>
      </c>
      <c r="G212" s="72"/>
      <c r="H212" s="23"/>
    </row>
    <row r="213" spans="1:8" x14ac:dyDescent="0.2">
      <c r="A213" s="83"/>
      <c r="B213" s="7" t="s">
        <v>4</v>
      </c>
      <c r="C213" s="42" t="s">
        <v>97</v>
      </c>
      <c r="D213" s="8">
        <v>42.76</v>
      </c>
      <c r="E213" s="8">
        <f t="shared" si="14"/>
        <v>38.479999999999997</v>
      </c>
      <c r="F213" s="8">
        <f t="shared" si="15"/>
        <v>4.2800000000000011</v>
      </c>
      <c r="G213" s="72"/>
      <c r="H213" s="23"/>
    </row>
    <row r="214" spans="1:8" x14ac:dyDescent="0.2">
      <c r="A214" s="84"/>
      <c r="B214" s="9" t="s">
        <v>5</v>
      </c>
      <c r="C214" s="43" t="s">
        <v>97</v>
      </c>
      <c r="D214" s="10">
        <v>32.340000000000003</v>
      </c>
      <c r="E214" s="10">
        <f t="shared" si="14"/>
        <v>29.11</v>
      </c>
      <c r="F214" s="10">
        <f t="shared" si="15"/>
        <v>3.230000000000004</v>
      </c>
      <c r="G214" s="72"/>
      <c r="H214" s="23"/>
    </row>
    <row r="215" spans="1:8" ht="12.75" customHeight="1" x14ac:dyDescent="0.2">
      <c r="A215" s="82" t="s">
        <v>157</v>
      </c>
      <c r="B215" s="5" t="s">
        <v>2</v>
      </c>
      <c r="C215" s="41" t="s">
        <v>97</v>
      </c>
      <c r="D215" s="52">
        <v>56.33</v>
      </c>
      <c r="E215" s="6">
        <f t="shared" si="14"/>
        <v>50.7</v>
      </c>
      <c r="F215" s="6">
        <f t="shared" si="15"/>
        <v>5.6299999999999955</v>
      </c>
      <c r="G215" s="72"/>
      <c r="H215" s="23"/>
    </row>
    <row r="216" spans="1:8" x14ac:dyDescent="0.2">
      <c r="A216" s="83"/>
      <c r="B216" s="7" t="s">
        <v>4</v>
      </c>
      <c r="C216" s="42" t="s">
        <v>97</v>
      </c>
      <c r="D216" s="53">
        <v>31.59</v>
      </c>
      <c r="E216" s="8">
        <f t="shared" si="14"/>
        <v>28.43</v>
      </c>
      <c r="F216" s="8">
        <f t="shared" si="15"/>
        <v>3.16</v>
      </c>
      <c r="G216" s="72"/>
      <c r="H216" s="23"/>
    </row>
    <row r="217" spans="1:8" x14ac:dyDescent="0.2">
      <c r="A217" s="84"/>
      <c r="B217" s="9" t="s">
        <v>5</v>
      </c>
      <c r="C217" s="43" t="s">
        <v>97</v>
      </c>
      <c r="D217" s="54">
        <v>23.41</v>
      </c>
      <c r="E217" s="10">
        <f t="shared" si="14"/>
        <v>21.07</v>
      </c>
      <c r="F217" s="10">
        <f t="shared" si="15"/>
        <v>2.34</v>
      </c>
      <c r="G217" s="72"/>
      <c r="H217" s="23"/>
    </row>
    <row r="218" spans="1:8" ht="12.75" customHeight="1" x14ac:dyDescent="0.2">
      <c r="A218" s="79" t="s">
        <v>138</v>
      </c>
      <c r="B218" s="5" t="s">
        <v>2</v>
      </c>
      <c r="C218" s="41" t="s">
        <v>97</v>
      </c>
      <c r="D218" s="6">
        <v>151.88999999999999</v>
      </c>
      <c r="E218" s="6">
        <f t="shared" si="14"/>
        <v>136.69999999999999</v>
      </c>
      <c r="F218" s="6">
        <f t="shared" si="15"/>
        <v>15.189999999999998</v>
      </c>
      <c r="G218" s="72"/>
      <c r="H218" s="23"/>
    </row>
    <row r="219" spans="1:8" x14ac:dyDescent="0.2">
      <c r="A219" s="80"/>
      <c r="B219" s="7" t="s">
        <v>4</v>
      </c>
      <c r="C219" s="42" t="s">
        <v>97</v>
      </c>
      <c r="D219" s="8">
        <v>87.96</v>
      </c>
      <c r="E219" s="8">
        <f t="shared" si="14"/>
        <v>79.16</v>
      </c>
      <c r="F219" s="8">
        <f t="shared" si="15"/>
        <v>8.7999999999999972</v>
      </c>
      <c r="G219" s="72"/>
      <c r="H219" s="23"/>
    </row>
    <row r="220" spans="1:8" x14ac:dyDescent="0.2">
      <c r="A220" s="81"/>
      <c r="B220" s="9" t="s">
        <v>5</v>
      </c>
      <c r="C220" s="43" t="s">
        <v>97</v>
      </c>
      <c r="D220" s="10">
        <v>65.27</v>
      </c>
      <c r="E220" s="10">
        <f t="shared" si="14"/>
        <v>58.74</v>
      </c>
      <c r="F220" s="10">
        <f t="shared" si="15"/>
        <v>6.529999999999994</v>
      </c>
      <c r="G220" s="72"/>
      <c r="H220" s="23"/>
    </row>
    <row r="221" spans="1:8" ht="12.75" customHeight="1" x14ac:dyDescent="0.2">
      <c r="A221" s="79" t="s">
        <v>139</v>
      </c>
      <c r="B221" s="5" t="s">
        <v>2</v>
      </c>
      <c r="C221" s="41" t="s">
        <v>97</v>
      </c>
      <c r="D221" s="6">
        <v>124.86</v>
      </c>
      <c r="E221" s="6">
        <f t="shared" si="14"/>
        <v>112.37</v>
      </c>
      <c r="F221" s="6">
        <f t="shared" si="15"/>
        <v>12.489999999999995</v>
      </c>
      <c r="G221" s="72"/>
      <c r="H221" s="23"/>
    </row>
    <row r="222" spans="1:8" x14ac:dyDescent="0.2">
      <c r="A222" s="80"/>
      <c r="B222" s="7" t="s">
        <v>4</v>
      </c>
      <c r="C222" s="42" t="s">
        <v>97</v>
      </c>
      <c r="D222" s="8">
        <v>72.34</v>
      </c>
      <c r="E222" s="8">
        <f t="shared" si="14"/>
        <v>65.11</v>
      </c>
      <c r="F222" s="8">
        <f t="shared" si="15"/>
        <v>7.230000000000004</v>
      </c>
      <c r="G222" s="72"/>
      <c r="H222" s="23"/>
    </row>
    <row r="223" spans="1:8" x14ac:dyDescent="0.2">
      <c r="A223" s="81"/>
      <c r="B223" s="9" t="s">
        <v>5</v>
      </c>
      <c r="C223" s="43" t="s">
        <v>97</v>
      </c>
      <c r="D223" s="10">
        <v>53.9</v>
      </c>
      <c r="E223" s="10">
        <f t="shared" si="14"/>
        <v>48.51</v>
      </c>
      <c r="F223" s="10">
        <f t="shared" si="15"/>
        <v>5.3900000000000006</v>
      </c>
      <c r="G223" s="72"/>
      <c r="H223" s="23"/>
    </row>
    <row r="224" spans="1:8" ht="12.75" customHeight="1" x14ac:dyDescent="0.2">
      <c r="A224" s="79" t="s">
        <v>140</v>
      </c>
      <c r="B224" s="5" t="s">
        <v>2</v>
      </c>
      <c r="C224" s="41" t="s">
        <v>97</v>
      </c>
      <c r="D224" s="6">
        <v>164.56</v>
      </c>
      <c r="E224" s="6">
        <f t="shared" si="14"/>
        <v>148.1</v>
      </c>
      <c r="F224" s="6">
        <f t="shared" si="15"/>
        <v>16.460000000000008</v>
      </c>
      <c r="G224" s="72"/>
      <c r="H224" s="23"/>
    </row>
    <row r="225" spans="1:8" x14ac:dyDescent="0.2">
      <c r="A225" s="80"/>
      <c r="B225" s="7" t="s">
        <v>4</v>
      </c>
      <c r="C225" s="42" t="s">
        <v>97</v>
      </c>
      <c r="D225" s="8">
        <v>95.29</v>
      </c>
      <c r="E225" s="8">
        <f t="shared" si="14"/>
        <v>85.76</v>
      </c>
      <c r="F225" s="8">
        <f t="shared" si="15"/>
        <v>9.5300000000000011</v>
      </c>
      <c r="G225" s="72"/>
      <c r="H225" s="23"/>
    </row>
    <row r="226" spans="1:8" x14ac:dyDescent="0.2">
      <c r="A226" s="81"/>
      <c r="B226" s="9" t="s">
        <v>5</v>
      </c>
      <c r="C226" s="43" t="s">
        <v>97</v>
      </c>
      <c r="D226" s="10">
        <v>70.709999999999994</v>
      </c>
      <c r="E226" s="10">
        <f t="shared" si="14"/>
        <v>63.64</v>
      </c>
      <c r="F226" s="10">
        <f t="shared" si="15"/>
        <v>7.0699999999999932</v>
      </c>
      <c r="G226" s="72"/>
      <c r="H226" s="23"/>
    </row>
    <row r="227" spans="1:8" ht="12.75" customHeight="1" x14ac:dyDescent="0.2">
      <c r="A227" s="79" t="s">
        <v>141</v>
      </c>
      <c r="B227" s="5" t="s">
        <v>2</v>
      </c>
      <c r="C227" s="41" t="s">
        <v>97</v>
      </c>
      <c r="D227" s="6">
        <v>82.1</v>
      </c>
      <c r="E227" s="6">
        <f t="shared" si="14"/>
        <v>73.89</v>
      </c>
      <c r="F227" s="6">
        <f t="shared" si="15"/>
        <v>8.2099999999999937</v>
      </c>
      <c r="G227" s="72"/>
      <c r="H227" s="23"/>
    </row>
    <row r="228" spans="1:8" x14ac:dyDescent="0.2">
      <c r="A228" s="80"/>
      <c r="B228" s="7" t="s">
        <v>4</v>
      </c>
      <c r="C228" s="42" t="s">
        <v>97</v>
      </c>
      <c r="D228" s="8">
        <v>47.55</v>
      </c>
      <c r="E228" s="8">
        <f t="shared" si="14"/>
        <v>42.8</v>
      </c>
      <c r="F228" s="8">
        <f t="shared" si="15"/>
        <v>4.75</v>
      </c>
      <c r="G228" s="72"/>
      <c r="H228" s="23"/>
    </row>
    <row r="229" spans="1:8" x14ac:dyDescent="0.2">
      <c r="A229" s="81"/>
      <c r="B229" s="9" t="s">
        <v>5</v>
      </c>
      <c r="C229" s="43" t="s">
        <v>97</v>
      </c>
      <c r="D229" s="10">
        <v>35.29</v>
      </c>
      <c r="E229" s="10">
        <f t="shared" si="14"/>
        <v>31.76</v>
      </c>
      <c r="F229" s="10">
        <f t="shared" si="15"/>
        <v>3.5299999999999976</v>
      </c>
      <c r="G229" s="72"/>
      <c r="H229" s="23"/>
    </row>
    <row r="230" spans="1:8" ht="12.75" customHeight="1" x14ac:dyDescent="0.2">
      <c r="A230" s="82" t="s">
        <v>158</v>
      </c>
      <c r="B230" s="5" t="s">
        <v>2</v>
      </c>
      <c r="C230" s="41" t="s">
        <v>97</v>
      </c>
      <c r="D230" s="6">
        <v>167.27999999999997</v>
      </c>
      <c r="E230" s="6">
        <f t="shared" si="14"/>
        <v>150.55000000000001</v>
      </c>
      <c r="F230" s="6">
        <f t="shared" si="15"/>
        <v>16.729999999999961</v>
      </c>
      <c r="G230" s="72"/>
      <c r="H230" s="23"/>
    </row>
    <row r="231" spans="1:8" x14ac:dyDescent="0.2">
      <c r="A231" s="83"/>
      <c r="B231" s="7" t="s">
        <v>4</v>
      </c>
      <c r="C231" s="42" t="s">
        <v>97</v>
      </c>
      <c r="D231" s="8">
        <v>96.88</v>
      </c>
      <c r="E231" s="8">
        <f t="shared" si="14"/>
        <v>87.19</v>
      </c>
      <c r="F231" s="8">
        <f t="shared" si="15"/>
        <v>9.6899999999999977</v>
      </c>
      <c r="G231" s="72"/>
      <c r="H231" s="23"/>
    </row>
    <row r="232" spans="1:8" x14ac:dyDescent="0.2">
      <c r="A232" s="84"/>
      <c r="B232" s="9" t="s">
        <v>5</v>
      </c>
      <c r="C232" s="43" t="s">
        <v>97</v>
      </c>
      <c r="D232" s="10">
        <v>71.88</v>
      </c>
      <c r="E232" s="10">
        <f t="shared" si="14"/>
        <v>64.69</v>
      </c>
      <c r="F232" s="10">
        <f t="shared" si="15"/>
        <v>7.1899999999999977</v>
      </c>
      <c r="G232" s="72"/>
      <c r="H232" s="23"/>
    </row>
    <row r="233" spans="1:8" ht="12.75" customHeight="1" x14ac:dyDescent="0.2">
      <c r="A233" s="82" t="s">
        <v>144</v>
      </c>
      <c r="B233" s="5" t="s">
        <v>2</v>
      </c>
      <c r="C233" s="41" t="s">
        <v>97</v>
      </c>
      <c r="D233" s="6">
        <v>112.02</v>
      </c>
      <c r="E233" s="6">
        <f t="shared" si="14"/>
        <v>100.82</v>
      </c>
      <c r="F233" s="6">
        <f t="shared" si="15"/>
        <v>11.200000000000003</v>
      </c>
      <c r="G233" s="72" t="s">
        <v>88</v>
      </c>
      <c r="H233" s="23"/>
    </row>
    <row r="234" spans="1:8" x14ac:dyDescent="0.2">
      <c r="A234" s="83"/>
      <c r="B234" s="7" t="s">
        <v>4</v>
      </c>
      <c r="C234" s="42" t="s">
        <v>97</v>
      </c>
      <c r="D234" s="8">
        <v>64.900000000000006</v>
      </c>
      <c r="E234" s="8">
        <f t="shared" si="14"/>
        <v>58.41</v>
      </c>
      <c r="F234" s="8">
        <f t="shared" si="15"/>
        <v>6.4900000000000091</v>
      </c>
      <c r="G234" s="72"/>
      <c r="H234" s="23"/>
    </row>
    <row r="235" spans="1:8" x14ac:dyDescent="0.2">
      <c r="A235" s="84"/>
      <c r="B235" s="9" t="s">
        <v>5</v>
      </c>
      <c r="C235" s="43" t="s">
        <v>97</v>
      </c>
      <c r="D235" s="10">
        <v>48.36</v>
      </c>
      <c r="E235" s="10">
        <f t="shared" si="14"/>
        <v>43.52</v>
      </c>
      <c r="F235" s="10">
        <f t="shared" si="15"/>
        <v>4.8399999999999963</v>
      </c>
      <c r="G235" s="72"/>
      <c r="H235" s="23"/>
    </row>
    <row r="236" spans="1:8" ht="12.75" customHeight="1" x14ac:dyDescent="0.2">
      <c r="A236" s="82" t="s">
        <v>159</v>
      </c>
      <c r="B236" s="5" t="s">
        <v>2</v>
      </c>
      <c r="C236" s="41" t="s">
        <v>97</v>
      </c>
      <c r="D236" s="6">
        <v>122.72000000000001</v>
      </c>
      <c r="E236" s="6">
        <f t="shared" si="14"/>
        <v>110.45</v>
      </c>
      <c r="F236" s="6">
        <f t="shared" si="15"/>
        <v>12.27000000000001</v>
      </c>
      <c r="G236" s="72"/>
      <c r="H236" s="23"/>
    </row>
    <row r="237" spans="1:8" x14ac:dyDescent="0.2">
      <c r="A237" s="83"/>
      <c r="B237" s="7" t="s">
        <v>4</v>
      </c>
      <c r="C237" s="42" t="s">
        <v>97</v>
      </c>
      <c r="D237" s="8">
        <v>71.069999999999993</v>
      </c>
      <c r="E237" s="8">
        <f t="shared" si="14"/>
        <v>63.96</v>
      </c>
      <c r="F237" s="8">
        <f t="shared" si="15"/>
        <v>7.1099999999999923</v>
      </c>
      <c r="G237" s="72"/>
      <c r="H237" s="23"/>
    </row>
    <row r="238" spans="1:8" x14ac:dyDescent="0.2">
      <c r="A238" s="84"/>
      <c r="B238" s="9" t="s">
        <v>5</v>
      </c>
      <c r="C238" s="43" t="s">
        <v>97</v>
      </c>
      <c r="D238" s="10">
        <v>52.74</v>
      </c>
      <c r="E238" s="10">
        <f t="shared" si="14"/>
        <v>47.47</v>
      </c>
      <c r="F238" s="10">
        <f t="shared" si="15"/>
        <v>5.2700000000000031</v>
      </c>
      <c r="G238" s="72"/>
      <c r="H238" s="23"/>
    </row>
    <row r="239" spans="1:8" ht="12.75" customHeight="1" x14ac:dyDescent="0.2">
      <c r="A239" s="79" t="s">
        <v>142</v>
      </c>
      <c r="B239" s="5" t="s">
        <v>2</v>
      </c>
      <c r="C239" s="41" t="s">
        <v>97</v>
      </c>
      <c r="D239" s="6">
        <v>110.17</v>
      </c>
      <c r="E239" s="6">
        <f t="shared" si="14"/>
        <v>99.15</v>
      </c>
      <c r="F239" s="6">
        <f t="shared" si="15"/>
        <v>11.019999999999996</v>
      </c>
      <c r="G239" s="72"/>
      <c r="H239" s="23"/>
    </row>
    <row r="240" spans="1:8" x14ac:dyDescent="0.2">
      <c r="A240" s="80"/>
      <c r="B240" s="7" t="s">
        <v>4</v>
      </c>
      <c r="C240" s="42" t="s">
        <v>97</v>
      </c>
      <c r="D240" s="8">
        <v>63.81</v>
      </c>
      <c r="E240" s="8">
        <f t="shared" si="14"/>
        <v>57.43</v>
      </c>
      <c r="F240" s="8">
        <f t="shared" si="15"/>
        <v>6.3800000000000026</v>
      </c>
      <c r="G240" s="72"/>
      <c r="H240" s="23"/>
    </row>
    <row r="241" spans="1:8" x14ac:dyDescent="0.2">
      <c r="A241" s="81"/>
      <c r="B241" s="9" t="s">
        <v>5</v>
      </c>
      <c r="C241" s="43" t="s">
        <v>97</v>
      </c>
      <c r="D241" s="10">
        <v>47.34</v>
      </c>
      <c r="E241" s="10">
        <f t="shared" si="14"/>
        <v>42.61</v>
      </c>
      <c r="F241" s="10">
        <f t="shared" si="15"/>
        <v>4.730000000000004</v>
      </c>
      <c r="G241" s="72"/>
      <c r="H241" s="23"/>
    </row>
    <row r="242" spans="1:8" ht="12.75" customHeight="1" x14ac:dyDescent="0.2">
      <c r="A242" s="79" t="s">
        <v>143</v>
      </c>
      <c r="B242" s="5" t="s">
        <v>2</v>
      </c>
      <c r="C242" s="41" t="s">
        <v>97</v>
      </c>
      <c r="D242" s="6">
        <v>153.82</v>
      </c>
      <c r="E242" s="6">
        <f t="shared" ref="E242:E280" si="16">ROUND(D242*0.9,2)</f>
        <v>138.44</v>
      </c>
      <c r="F242" s="6">
        <f t="shared" ref="F242:F280" si="17">D242-E242</f>
        <v>15.379999999999995</v>
      </c>
      <c r="G242" s="72"/>
      <c r="H242" s="23"/>
    </row>
    <row r="243" spans="1:8" x14ac:dyDescent="0.2">
      <c r="A243" s="80"/>
      <c r="B243" s="7" t="s">
        <v>4</v>
      </c>
      <c r="C243" s="42" t="s">
        <v>97</v>
      </c>
      <c r="D243" s="8">
        <v>89.07</v>
      </c>
      <c r="E243" s="8">
        <f t="shared" si="16"/>
        <v>80.16</v>
      </c>
      <c r="F243" s="8">
        <f t="shared" si="17"/>
        <v>8.9099999999999966</v>
      </c>
      <c r="G243" s="72"/>
      <c r="H243" s="23"/>
    </row>
    <row r="244" spans="1:8" x14ac:dyDescent="0.2">
      <c r="A244" s="81"/>
      <c r="B244" s="9" t="s">
        <v>5</v>
      </c>
      <c r="C244" s="43" t="s">
        <v>97</v>
      </c>
      <c r="D244" s="10">
        <v>66.099999999999994</v>
      </c>
      <c r="E244" s="10">
        <f t="shared" si="16"/>
        <v>59.49</v>
      </c>
      <c r="F244" s="10">
        <f t="shared" si="17"/>
        <v>6.6099999999999923</v>
      </c>
      <c r="G244" s="72"/>
      <c r="H244" s="23"/>
    </row>
    <row r="245" spans="1:8" ht="12.75" customHeight="1" x14ac:dyDescent="0.2">
      <c r="A245" s="82" t="s">
        <v>160</v>
      </c>
      <c r="B245" s="5" t="s">
        <v>2</v>
      </c>
      <c r="C245" s="41" t="s">
        <v>97</v>
      </c>
      <c r="D245" s="6">
        <v>77.600000000000009</v>
      </c>
      <c r="E245" s="6">
        <f t="shared" si="16"/>
        <v>69.84</v>
      </c>
      <c r="F245" s="6">
        <f t="shared" si="17"/>
        <v>7.7600000000000051</v>
      </c>
      <c r="G245" s="72"/>
      <c r="H245" s="23"/>
    </row>
    <row r="246" spans="1:8" x14ac:dyDescent="0.2">
      <c r="A246" s="83"/>
      <c r="B246" s="7" t="s">
        <v>4</v>
      </c>
      <c r="C246" s="42" t="s">
        <v>97</v>
      </c>
      <c r="D246" s="8">
        <v>44.75</v>
      </c>
      <c r="E246" s="8">
        <f t="shared" si="16"/>
        <v>40.28</v>
      </c>
      <c r="F246" s="8">
        <f t="shared" si="17"/>
        <v>4.4699999999999989</v>
      </c>
      <c r="G246" s="72"/>
      <c r="H246" s="23"/>
    </row>
    <row r="247" spans="1:8" x14ac:dyDescent="0.2">
      <c r="A247" s="84"/>
      <c r="B247" s="9" t="s">
        <v>5</v>
      </c>
      <c r="C247" s="43" t="s">
        <v>97</v>
      </c>
      <c r="D247" s="10">
        <v>33.86</v>
      </c>
      <c r="E247" s="10">
        <f t="shared" si="16"/>
        <v>30.47</v>
      </c>
      <c r="F247" s="10">
        <f t="shared" si="17"/>
        <v>3.3900000000000006</v>
      </c>
      <c r="G247" s="72"/>
      <c r="H247" s="23"/>
    </row>
    <row r="248" spans="1:8" ht="12.75" customHeight="1" x14ac:dyDescent="0.2">
      <c r="A248" s="82" t="s">
        <v>161</v>
      </c>
      <c r="B248" s="5" t="s">
        <v>2</v>
      </c>
      <c r="C248" s="41" t="s">
        <v>97</v>
      </c>
      <c r="D248" s="6">
        <v>55.68</v>
      </c>
      <c r="E248" s="6">
        <f t="shared" si="16"/>
        <v>50.11</v>
      </c>
      <c r="F248" s="6">
        <f t="shared" si="17"/>
        <v>5.57</v>
      </c>
      <c r="G248" s="72"/>
      <c r="H248" s="23"/>
    </row>
    <row r="249" spans="1:8" x14ac:dyDescent="0.2">
      <c r="A249" s="83"/>
      <c r="B249" s="7" t="s">
        <v>4</v>
      </c>
      <c r="C249" s="42" t="s">
        <v>97</v>
      </c>
      <c r="D249" s="8">
        <v>32.07</v>
      </c>
      <c r="E249" s="8">
        <f t="shared" si="16"/>
        <v>28.86</v>
      </c>
      <c r="F249" s="8">
        <f t="shared" si="17"/>
        <v>3.2100000000000009</v>
      </c>
      <c r="G249" s="72"/>
      <c r="H249" s="23"/>
    </row>
    <row r="250" spans="1:8" x14ac:dyDescent="0.2">
      <c r="A250" s="84"/>
      <c r="B250" s="9" t="s">
        <v>5</v>
      </c>
      <c r="C250" s="43" t="s">
        <v>97</v>
      </c>
      <c r="D250" s="10">
        <v>24.22</v>
      </c>
      <c r="E250" s="10">
        <f t="shared" si="16"/>
        <v>21.8</v>
      </c>
      <c r="F250" s="10">
        <f t="shared" si="17"/>
        <v>2.4199999999999982</v>
      </c>
      <c r="G250" s="72"/>
      <c r="H250" s="23"/>
    </row>
    <row r="251" spans="1:8" ht="12.75" customHeight="1" x14ac:dyDescent="0.2">
      <c r="A251" s="82" t="s">
        <v>162</v>
      </c>
      <c r="B251" s="5" t="s">
        <v>2</v>
      </c>
      <c r="C251" s="41" t="s">
        <v>97</v>
      </c>
      <c r="D251" s="52">
        <v>41.660000000000004</v>
      </c>
      <c r="E251" s="6">
        <f t="shared" si="16"/>
        <v>37.49</v>
      </c>
      <c r="F251" s="6">
        <f t="shared" si="17"/>
        <v>4.1700000000000017</v>
      </c>
      <c r="G251" s="72"/>
      <c r="H251" s="23"/>
    </row>
    <row r="252" spans="1:8" x14ac:dyDescent="0.2">
      <c r="A252" s="83"/>
      <c r="B252" s="7" t="s">
        <v>4</v>
      </c>
      <c r="C252" s="42" t="s">
        <v>97</v>
      </c>
      <c r="D252" s="53">
        <v>23.56</v>
      </c>
      <c r="E252" s="8">
        <f t="shared" si="16"/>
        <v>21.2</v>
      </c>
      <c r="F252" s="8">
        <f t="shared" si="17"/>
        <v>2.3599999999999994</v>
      </c>
      <c r="G252" s="72"/>
      <c r="H252" s="23"/>
    </row>
    <row r="253" spans="1:8" x14ac:dyDescent="0.2">
      <c r="A253" s="84"/>
      <c r="B253" s="9" t="s">
        <v>5</v>
      </c>
      <c r="C253" s="43" t="s">
        <v>97</v>
      </c>
      <c r="D253" s="54">
        <v>17.59</v>
      </c>
      <c r="E253" s="10">
        <f t="shared" si="16"/>
        <v>15.83</v>
      </c>
      <c r="F253" s="10">
        <f t="shared" si="17"/>
        <v>1.7599999999999998</v>
      </c>
      <c r="G253" s="72"/>
      <c r="H253" s="23"/>
    </row>
    <row r="254" spans="1:8" ht="12.75" customHeight="1" x14ac:dyDescent="0.2">
      <c r="A254" s="79" t="s">
        <v>71</v>
      </c>
      <c r="B254" s="5" t="s">
        <v>2</v>
      </c>
      <c r="C254" s="41" t="s">
        <v>97</v>
      </c>
      <c r="D254" s="6">
        <v>115.6</v>
      </c>
      <c r="E254" s="6">
        <f t="shared" si="16"/>
        <v>104.04</v>
      </c>
      <c r="F254" s="6">
        <f t="shared" si="17"/>
        <v>11.559999999999988</v>
      </c>
      <c r="G254" s="72"/>
      <c r="H254" s="23"/>
    </row>
    <row r="255" spans="1:8" x14ac:dyDescent="0.2">
      <c r="A255" s="80"/>
      <c r="B255" s="7" t="s">
        <v>4</v>
      </c>
      <c r="C255" s="42" t="s">
        <v>97</v>
      </c>
      <c r="D255" s="8">
        <v>66.790000000000006</v>
      </c>
      <c r="E255" s="8">
        <f t="shared" si="16"/>
        <v>60.11</v>
      </c>
      <c r="F255" s="8">
        <f t="shared" si="17"/>
        <v>6.6800000000000068</v>
      </c>
      <c r="G255" s="72"/>
      <c r="H255" s="23"/>
    </row>
    <row r="256" spans="1:8" x14ac:dyDescent="0.2">
      <c r="A256" s="81"/>
      <c r="B256" s="9" t="s">
        <v>5</v>
      </c>
      <c r="C256" s="43" t="s">
        <v>97</v>
      </c>
      <c r="D256" s="10">
        <v>49.7</v>
      </c>
      <c r="E256" s="10">
        <f t="shared" si="16"/>
        <v>44.73</v>
      </c>
      <c r="F256" s="10">
        <f t="shared" si="17"/>
        <v>4.970000000000006</v>
      </c>
      <c r="G256" s="72"/>
      <c r="H256" s="23"/>
    </row>
    <row r="257" spans="1:8" ht="12.75" customHeight="1" x14ac:dyDescent="0.2">
      <c r="A257" s="79" t="s">
        <v>72</v>
      </c>
      <c r="B257" s="5" t="s">
        <v>2</v>
      </c>
      <c r="C257" s="41" t="s">
        <v>97</v>
      </c>
      <c r="D257" s="6">
        <v>93.97</v>
      </c>
      <c r="E257" s="6">
        <f t="shared" si="16"/>
        <v>84.57</v>
      </c>
      <c r="F257" s="6">
        <f t="shared" si="17"/>
        <v>9.4000000000000057</v>
      </c>
      <c r="G257" s="72"/>
      <c r="H257" s="23"/>
    </row>
    <row r="258" spans="1:8" x14ac:dyDescent="0.2">
      <c r="A258" s="80"/>
      <c r="B258" s="7" t="s">
        <v>4</v>
      </c>
      <c r="C258" s="42" t="s">
        <v>97</v>
      </c>
      <c r="D258" s="8">
        <v>54.4</v>
      </c>
      <c r="E258" s="8">
        <f t="shared" si="16"/>
        <v>48.96</v>
      </c>
      <c r="F258" s="8">
        <f t="shared" si="17"/>
        <v>5.4399999999999977</v>
      </c>
      <c r="G258" s="72"/>
      <c r="H258" s="23"/>
    </row>
    <row r="259" spans="1:8" x14ac:dyDescent="0.2">
      <c r="A259" s="81"/>
      <c r="B259" s="9" t="s">
        <v>5</v>
      </c>
      <c r="C259" s="43" t="s">
        <v>97</v>
      </c>
      <c r="D259" s="10">
        <v>40.549999999999997</v>
      </c>
      <c r="E259" s="10">
        <f t="shared" si="16"/>
        <v>36.5</v>
      </c>
      <c r="F259" s="10">
        <f t="shared" si="17"/>
        <v>4.0499999999999972</v>
      </c>
      <c r="G259" s="72"/>
      <c r="H259" s="23"/>
    </row>
    <row r="260" spans="1:8" ht="12.75" customHeight="1" x14ac:dyDescent="0.2">
      <c r="A260" s="79" t="s">
        <v>73</v>
      </c>
      <c r="B260" s="5" t="s">
        <v>2</v>
      </c>
      <c r="C260" s="41" t="s">
        <v>97</v>
      </c>
      <c r="D260" s="6">
        <v>125.79999999999998</v>
      </c>
      <c r="E260" s="6">
        <f t="shared" si="16"/>
        <v>113.22</v>
      </c>
      <c r="F260" s="6">
        <f t="shared" si="17"/>
        <v>12.579999999999984</v>
      </c>
      <c r="G260" s="72"/>
      <c r="H260" s="23"/>
    </row>
    <row r="261" spans="1:8" x14ac:dyDescent="0.2">
      <c r="A261" s="80"/>
      <c r="B261" s="7" t="s">
        <v>4</v>
      </c>
      <c r="C261" s="42" t="s">
        <v>97</v>
      </c>
      <c r="D261" s="8">
        <v>72.650000000000006</v>
      </c>
      <c r="E261" s="8">
        <f t="shared" si="16"/>
        <v>65.39</v>
      </c>
      <c r="F261" s="8">
        <f t="shared" si="17"/>
        <v>7.2600000000000051</v>
      </c>
      <c r="G261" s="72"/>
      <c r="H261" s="23"/>
    </row>
    <row r="262" spans="1:8" x14ac:dyDescent="0.2">
      <c r="A262" s="81"/>
      <c r="B262" s="9" t="s">
        <v>5</v>
      </c>
      <c r="C262" s="43" t="s">
        <v>97</v>
      </c>
      <c r="D262" s="10">
        <v>54.05</v>
      </c>
      <c r="E262" s="10">
        <f t="shared" si="16"/>
        <v>48.65</v>
      </c>
      <c r="F262" s="10">
        <f t="shared" si="17"/>
        <v>5.3999999999999986</v>
      </c>
      <c r="G262" s="72"/>
      <c r="H262" s="23"/>
    </row>
    <row r="263" spans="1:8" ht="12.75" customHeight="1" x14ac:dyDescent="0.2">
      <c r="A263" s="79" t="s">
        <v>74</v>
      </c>
      <c r="B263" s="5" t="s">
        <v>2</v>
      </c>
      <c r="C263" s="41" t="s">
        <v>97</v>
      </c>
      <c r="D263" s="6">
        <v>59.49</v>
      </c>
      <c r="E263" s="6">
        <f t="shared" si="16"/>
        <v>53.54</v>
      </c>
      <c r="F263" s="6">
        <f t="shared" si="17"/>
        <v>5.9500000000000028</v>
      </c>
      <c r="G263" s="72"/>
      <c r="H263" s="23"/>
    </row>
    <row r="264" spans="1:8" x14ac:dyDescent="0.2">
      <c r="A264" s="80"/>
      <c r="B264" s="7" t="s">
        <v>4</v>
      </c>
      <c r="C264" s="42" t="s">
        <v>97</v>
      </c>
      <c r="D264" s="8">
        <v>34.5</v>
      </c>
      <c r="E264" s="8">
        <f t="shared" si="16"/>
        <v>31.05</v>
      </c>
      <c r="F264" s="8">
        <f t="shared" si="17"/>
        <v>3.4499999999999993</v>
      </c>
      <c r="G264" s="72"/>
      <c r="H264" s="23"/>
    </row>
    <row r="265" spans="1:8" x14ac:dyDescent="0.2">
      <c r="A265" s="81"/>
      <c r="B265" s="9" t="s">
        <v>5</v>
      </c>
      <c r="C265" s="43" t="s">
        <v>97</v>
      </c>
      <c r="D265" s="10">
        <v>25.78</v>
      </c>
      <c r="E265" s="10">
        <f t="shared" si="16"/>
        <v>23.2</v>
      </c>
      <c r="F265" s="10">
        <f t="shared" si="17"/>
        <v>2.5800000000000018</v>
      </c>
      <c r="G265" s="72"/>
      <c r="H265" s="23"/>
    </row>
    <row r="266" spans="1:8" ht="12.75" customHeight="1" x14ac:dyDescent="0.2">
      <c r="A266" s="82" t="s">
        <v>163</v>
      </c>
      <c r="B266" s="5" t="s">
        <v>2</v>
      </c>
      <c r="C266" s="41" t="s">
        <v>97</v>
      </c>
      <c r="D266" s="6">
        <v>127.99</v>
      </c>
      <c r="E266" s="6">
        <f t="shared" si="16"/>
        <v>115.19</v>
      </c>
      <c r="F266" s="6">
        <f t="shared" si="17"/>
        <v>12.799999999999997</v>
      </c>
      <c r="G266" s="72"/>
      <c r="H266" s="23"/>
    </row>
    <row r="267" spans="1:8" x14ac:dyDescent="0.2">
      <c r="A267" s="83"/>
      <c r="B267" s="7" t="s">
        <v>4</v>
      </c>
      <c r="C267" s="42" t="s">
        <v>97</v>
      </c>
      <c r="D267" s="8">
        <v>73.91</v>
      </c>
      <c r="E267" s="8">
        <f t="shared" si="16"/>
        <v>66.52</v>
      </c>
      <c r="F267" s="8">
        <f t="shared" si="17"/>
        <v>7.3900000000000006</v>
      </c>
      <c r="G267" s="72"/>
      <c r="H267" s="23"/>
    </row>
    <row r="268" spans="1:8" x14ac:dyDescent="0.2">
      <c r="A268" s="84"/>
      <c r="B268" s="9" t="s">
        <v>5</v>
      </c>
      <c r="C268" s="43" t="s">
        <v>97</v>
      </c>
      <c r="D268" s="10">
        <v>54.98</v>
      </c>
      <c r="E268" s="10">
        <f t="shared" si="16"/>
        <v>49.48</v>
      </c>
      <c r="F268" s="10">
        <f t="shared" si="17"/>
        <v>5.5</v>
      </c>
      <c r="G268" s="72"/>
      <c r="H268" s="23"/>
    </row>
    <row r="269" spans="1:8" ht="12.75" customHeight="1" x14ac:dyDescent="0.2">
      <c r="A269" s="82" t="s">
        <v>145</v>
      </c>
      <c r="B269" s="5" t="s">
        <v>2</v>
      </c>
      <c r="C269" s="41" t="s">
        <v>97</v>
      </c>
      <c r="D269" s="6">
        <v>83.66</v>
      </c>
      <c r="E269" s="6">
        <f t="shared" si="16"/>
        <v>75.290000000000006</v>
      </c>
      <c r="F269" s="6">
        <f t="shared" si="17"/>
        <v>8.3699999999999903</v>
      </c>
      <c r="G269" s="72"/>
      <c r="H269" s="23"/>
    </row>
    <row r="270" spans="1:8" x14ac:dyDescent="0.2">
      <c r="A270" s="83"/>
      <c r="B270" s="7" t="s">
        <v>4</v>
      </c>
      <c r="C270" s="42" t="s">
        <v>97</v>
      </c>
      <c r="D270" s="8">
        <v>48.46</v>
      </c>
      <c r="E270" s="8">
        <f t="shared" si="16"/>
        <v>43.61</v>
      </c>
      <c r="F270" s="8">
        <f t="shared" si="17"/>
        <v>4.8500000000000014</v>
      </c>
      <c r="G270" s="72"/>
      <c r="H270" s="23"/>
    </row>
    <row r="271" spans="1:8" x14ac:dyDescent="0.2">
      <c r="A271" s="84"/>
      <c r="B271" s="9" t="s">
        <v>5</v>
      </c>
      <c r="C271" s="43" t="s">
        <v>97</v>
      </c>
      <c r="D271" s="10">
        <v>36.14</v>
      </c>
      <c r="E271" s="10">
        <f t="shared" si="16"/>
        <v>32.53</v>
      </c>
      <c r="F271" s="10">
        <f t="shared" si="17"/>
        <v>3.6099999999999994</v>
      </c>
      <c r="G271" s="72"/>
      <c r="H271" s="23"/>
    </row>
    <row r="272" spans="1:8" ht="12.75" customHeight="1" x14ac:dyDescent="0.2">
      <c r="A272" s="79" t="s">
        <v>164</v>
      </c>
      <c r="B272" s="5" t="s">
        <v>2</v>
      </c>
      <c r="C272" s="41" t="s">
        <v>97</v>
      </c>
      <c r="D272" s="6">
        <v>92.149999999999991</v>
      </c>
      <c r="E272" s="6">
        <f t="shared" si="16"/>
        <v>82.94</v>
      </c>
      <c r="F272" s="6">
        <f t="shared" si="17"/>
        <v>9.2099999999999937</v>
      </c>
      <c r="G272" s="72"/>
      <c r="H272" s="23"/>
    </row>
    <row r="273" spans="1:8" x14ac:dyDescent="0.2">
      <c r="A273" s="80"/>
      <c r="B273" s="7" t="s">
        <v>4</v>
      </c>
      <c r="C273" s="42" t="s">
        <v>97</v>
      </c>
      <c r="D273" s="8">
        <v>53.3</v>
      </c>
      <c r="E273" s="8">
        <f t="shared" si="16"/>
        <v>47.97</v>
      </c>
      <c r="F273" s="8">
        <f t="shared" si="17"/>
        <v>5.3299999999999983</v>
      </c>
      <c r="G273" s="72"/>
      <c r="H273" s="23"/>
    </row>
    <row r="274" spans="1:8" x14ac:dyDescent="0.2">
      <c r="A274" s="81"/>
      <c r="B274" s="9" t="s">
        <v>5</v>
      </c>
      <c r="C274" s="43" t="s">
        <v>97</v>
      </c>
      <c r="D274" s="10">
        <v>39.700000000000003</v>
      </c>
      <c r="E274" s="10">
        <f t="shared" si="16"/>
        <v>35.729999999999997</v>
      </c>
      <c r="F274" s="10">
        <f t="shared" si="17"/>
        <v>3.970000000000006</v>
      </c>
      <c r="G274" s="72"/>
      <c r="H274" s="23"/>
    </row>
    <row r="275" spans="1:8" ht="12.75" customHeight="1" x14ac:dyDescent="0.2">
      <c r="A275" s="79" t="s">
        <v>75</v>
      </c>
      <c r="B275" s="5" t="s">
        <v>2</v>
      </c>
      <c r="C275" s="41" t="s">
        <v>97</v>
      </c>
      <c r="D275" s="6">
        <v>82.059999999999988</v>
      </c>
      <c r="E275" s="6">
        <f t="shared" si="16"/>
        <v>73.849999999999994</v>
      </c>
      <c r="F275" s="6">
        <f t="shared" si="17"/>
        <v>8.2099999999999937</v>
      </c>
      <c r="G275" s="72"/>
      <c r="H275" s="23"/>
    </row>
    <row r="276" spans="1:8" x14ac:dyDescent="0.2">
      <c r="A276" s="80"/>
      <c r="B276" s="7" t="s">
        <v>4</v>
      </c>
      <c r="C276" s="42" t="s">
        <v>97</v>
      </c>
      <c r="D276" s="8">
        <v>47.49</v>
      </c>
      <c r="E276" s="8">
        <f t="shared" si="16"/>
        <v>42.74</v>
      </c>
      <c r="F276" s="8">
        <f t="shared" si="17"/>
        <v>4.75</v>
      </c>
      <c r="G276" s="72"/>
      <c r="H276" s="23"/>
    </row>
    <row r="277" spans="1:8" x14ac:dyDescent="0.2">
      <c r="A277" s="81"/>
      <c r="B277" s="9" t="s">
        <v>5</v>
      </c>
      <c r="C277" s="43" t="s">
        <v>97</v>
      </c>
      <c r="D277" s="10">
        <v>35.4</v>
      </c>
      <c r="E277" s="10">
        <f t="shared" si="16"/>
        <v>31.86</v>
      </c>
      <c r="F277" s="10">
        <f t="shared" si="17"/>
        <v>3.5399999999999991</v>
      </c>
      <c r="G277" s="72"/>
      <c r="H277" s="23"/>
    </row>
    <row r="278" spans="1:8" ht="12.75" customHeight="1" x14ac:dyDescent="0.2">
      <c r="A278" s="79" t="s">
        <v>76</v>
      </c>
      <c r="B278" s="5" t="s">
        <v>2</v>
      </c>
      <c r="C278" s="41" t="s">
        <v>97</v>
      </c>
      <c r="D278" s="6">
        <v>117.16</v>
      </c>
      <c r="E278" s="6">
        <f t="shared" si="16"/>
        <v>105.44</v>
      </c>
      <c r="F278" s="6">
        <f t="shared" si="17"/>
        <v>11.719999999999999</v>
      </c>
      <c r="G278" s="72"/>
      <c r="H278" s="23"/>
    </row>
    <row r="279" spans="1:8" x14ac:dyDescent="0.2">
      <c r="A279" s="80"/>
      <c r="B279" s="7" t="s">
        <v>4</v>
      </c>
      <c r="C279" s="42" t="s">
        <v>97</v>
      </c>
      <c r="D279" s="8">
        <v>67.680000000000007</v>
      </c>
      <c r="E279" s="8">
        <f t="shared" si="16"/>
        <v>60.91</v>
      </c>
      <c r="F279" s="8">
        <f t="shared" si="17"/>
        <v>6.7700000000000102</v>
      </c>
      <c r="G279" s="72"/>
      <c r="H279" s="23"/>
    </row>
    <row r="280" spans="1:8" x14ac:dyDescent="0.2">
      <c r="A280" s="81"/>
      <c r="B280" s="9" t="s">
        <v>5</v>
      </c>
      <c r="C280" s="43" t="s">
        <v>97</v>
      </c>
      <c r="D280" s="10">
        <v>50.37</v>
      </c>
      <c r="E280" s="10">
        <f t="shared" si="16"/>
        <v>45.33</v>
      </c>
      <c r="F280" s="10">
        <f t="shared" si="17"/>
        <v>5.0399999999999991</v>
      </c>
      <c r="G280" s="88"/>
      <c r="H280" s="23"/>
    </row>
    <row r="281" spans="1:8" x14ac:dyDescent="0.2">
      <c r="G281" s="56"/>
    </row>
    <row r="282" spans="1:8" x14ac:dyDescent="0.2">
      <c r="A282" s="1" t="s">
        <v>102</v>
      </c>
      <c r="G282" s="57"/>
    </row>
    <row r="283" spans="1:8" x14ac:dyDescent="0.2">
      <c r="A283" s="1" t="s">
        <v>175</v>
      </c>
      <c r="G283" s="57"/>
    </row>
    <row r="284" spans="1:8" x14ac:dyDescent="0.2">
      <c r="A284" s="1" t="s">
        <v>170</v>
      </c>
    </row>
  </sheetData>
  <mergeCells count="117">
    <mergeCell ref="A37:A39"/>
    <mergeCell ref="G37:G39"/>
    <mergeCell ref="A40:A42"/>
    <mergeCell ref="G40:G45"/>
    <mergeCell ref="A43:A45"/>
    <mergeCell ref="A132:B132"/>
    <mergeCell ref="A145:B145"/>
    <mergeCell ref="A194:B194"/>
    <mergeCell ref="A143:B143"/>
    <mergeCell ref="G121:G126"/>
    <mergeCell ref="A124:A126"/>
    <mergeCell ref="G115:G120"/>
    <mergeCell ref="A88:B88"/>
    <mergeCell ref="A111:A114"/>
    <mergeCell ref="A77:A78"/>
    <mergeCell ref="A81:A82"/>
    <mergeCell ref="G89:G106"/>
    <mergeCell ref="G107:G110"/>
    <mergeCell ref="G111:G114"/>
    <mergeCell ref="A75:A76"/>
    <mergeCell ref="A79:A80"/>
    <mergeCell ref="A46:A48"/>
    <mergeCell ref="A89:A106"/>
    <mergeCell ref="A107:A110"/>
    <mergeCell ref="G46:G48"/>
    <mergeCell ref="A49:A51"/>
    <mergeCell ref="G49:G51"/>
    <mergeCell ref="A54:B54"/>
    <mergeCell ref="A55:A59"/>
    <mergeCell ref="A65:A69"/>
    <mergeCell ref="G75:G78"/>
    <mergeCell ref="G79:G82"/>
    <mergeCell ref="G55:G64"/>
    <mergeCell ref="G65:G74"/>
    <mergeCell ref="A60:A64"/>
    <mergeCell ref="A70:A74"/>
    <mergeCell ref="A3:B3"/>
    <mergeCell ref="A4:A6"/>
    <mergeCell ref="G4:G6"/>
    <mergeCell ref="A10:A12"/>
    <mergeCell ref="A13:A15"/>
    <mergeCell ref="A28:A30"/>
    <mergeCell ref="A31:A33"/>
    <mergeCell ref="G31:G33"/>
    <mergeCell ref="A34:A36"/>
    <mergeCell ref="G34:G36"/>
    <mergeCell ref="A16:A18"/>
    <mergeCell ref="G16:G18"/>
    <mergeCell ref="A22:A24"/>
    <mergeCell ref="G22:G24"/>
    <mergeCell ref="A25:A27"/>
    <mergeCell ref="A7:A9"/>
    <mergeCell ref="G7:G9"/>
    <mergeCell ref="A19:A21"/>
    <mergeCell ref="G19:G21"/>
    <mergeCell ref="G10:G15"/>
    <mergeCell ref="G25:G30"/>
    <mergeCell ref="A248:A250"/>
    <mergeCell ref="A254:A256"/>
    <mergeCell ref="A257:A259"/>
    <mergeCell ref="A260:A262"/>
    <mergeCell ref="A209:A211"/>
    <mergeCell ref="A212:A214"/>
    <mergeCell ref="A218:A220"/>
    <mergeCell ref="A221:A223"/>
    <mergeCell ref="A224:A226"/>
    <mergeCell ref="A227:A229"/>
    <mergeCell ref="A230:A232"/>
    <mergeCell ref="A251:A253"/>
    <mergeCell ref="A215:A217"/>
    <mergeCell ref="A269:A271"/>
    <mergeCell ref="A272:A274"/>
    <mergeCell ref="A278:A280"/>
    <mergeCell ref="A263:A265"/>
    <mergeCell ref="A233:A235"/>
    <mergeCell ref="A236:A238"/>
    <mergeCell ref="G139:G140"/>
    <mergeCell ref="G142:G143"/>
    <mergeCell ref="A146:A152"/>
    <mergeCell ref="G146:G152"/>
    <mergeCell ref="G172:G177"/>
    <mergeCell ref="G178:G180"/>
    <mergeCell ref="G181:G183"/>
    <mergeCell ref="G156:G157"/>
    <mergeCell ref="G195:G206"/>
    <mergeCell ref="G158:G169"/>
    <mergeCell ref="A172:A174"/>
    <mergeCell ref="G233:G280"/>
    <mergeCell ref="A266:A268"/>
    <mergeCell ref="A242:A244"/>
    <mergeCell ref="A275:A277"/>
    <mergeCell ref="A140:B140"/>
    <mergeCell ref="A239:A241"/>
    <mergeCell ref="A245:A247"/>
    <mergeCell ref="G209:G232"/>
    <mergeCell ref="A115:A120"/>
    <mergeCell ref="G133:G138"/>
    <mergeCell ref="A153:A155"/>
    <mergeCell ref="G153:G155"/>
    <mergeCell ref="A184:A186"/>
    <mergeCell ref="G184:G186"/>
    <mergeCell ref="A187:A189"/>
    <mergeCell ref="G187:G189"/>
    <mergeCell ref="A190:A192"/>
    <mergeCell ref="G190:G192"/>
    <mergeCell ref="A204:A206"/>
    <mergeCell ref="A158:A169"/>
    <mergeCell ref="A198:A200"/>
    <mergeCell ref="A201:A203"/>
    <mergeCell ref="A208:B208"/>
    <mergeCell ref="A121:A123"/>
    <mergeCell ref="A175:A177"/>
    <mergeCell ref="A178:A180"/>
    <mergeCell ref="A181:A183"/>
    <mergeCell ref="A171:B171"/>
    <mergeCell ref="A195:A197"/>
    <mergeCell ref="A129:B129"/>
  </mergeCells>
  <printOptions horizontalCentered="1"/>
  <pageMargins left="0.25" right="0.25" top="1" bottom="0.75" header="0.25" footer="0.25"/>
  <pageSetup scale="9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2025</oddFooter>
  </headerFooter>
  <rowBreaks count="7" manualBreakCount="7">
    <brk id="53" max="7" man="1"/>
    <brk id="87" max="7" man="1"/>
    <brk id="131" max="6" man="1"/>
    <brk id="144" max="6" man="1"/>
    <brk id="170" max="7" man="1"/>
    <brk id="207" max="6" man="1"/>
    <brk id="2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VMRC Rate Model Rates January 2025</dc:title>
  <dc:creator>Department of Developmental Services</dc:creator>
  <cp:lastModifiedBy>Alisher Abdullaev</cp:lastModifiedBy>
  <cp:lastPrinted>2024-10-16T00:29:00Z</cp:lastPrinted>
  <dcterms:created xsi:type="dcterms:W3CDTF">2024-04-09T17:56:24Z</dcterms:created>
  <dcterms:modified xsi:type="dcterms:W3CDTF">2025-01-03T17:58:11Z</dcterms:modified>
</cp:coreProperties>
</file>