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.local\hqns\shared\EDO_Enterprise Data Operations\Monthly Processes\Scheduled\Data\Caseload\Caseload 2025\"/>
    </mc:Choice>
  </mc:AlternateContent>
  <xr:revisionPtr revIDLastSave="0" documentId="13_ncr:1_{74C3438B-117C-4D40-B09F-180B702E92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I24" i="7"/>
  <c r="J24" i="7" s="1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 s="1"/>
  <c r="K15" i="7"/>
  <c r="I14" i="7"/>
  <c r="J14" i="7" s="1"/>
  <c r="I13" i="7"/>
  <c r="K13" i="7" s="1"/>
  <c r="J13" i="7"/>
  <c r="I12" i="7"/>
  <c r="J12" i="7"/>
  <c r="K12" i="7"/>
  <c r="A3" i="7"/>
  <c r="J25" i="7" l="1"/>
  <c r="K24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<sst xmlns="http://schemas.openxmlformats.org/spreadsheetml/2006/main" count="74" uniqueCount="67">
  <si>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</si>
  <si>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</si>
  <si>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</si>
  <si>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</si>
  <si>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</si>
  <si>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</si>
  <si>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</si>
  <si>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</si>
  <si>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</si>
  <si>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</si>
  <si>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</si>
  <si>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</si>
  <si>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</si>
  <si>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</si>
  <si>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</si>
  <si>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</si>
  <si>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</si>
  <si>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</si>
  <si>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</si>
  <si>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</si>
  <si>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</si>
  <si>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</si>
  <si>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</si>
  <si>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</si>
  <si>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</si>
  <si>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</si>
  <si>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</si>
  <si>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</si>
  <si>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</si>
  <si>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</si>
  <si>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</si>
  <si>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</si>
  <si>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</si>
  <si>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</si>
  <si>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</si>
  <si>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</si>
  <si>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</si>
  <si>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</si>
  <si>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</si>
  <si>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</si>
  <si>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</si>
  <si>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</si>
  <si>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</si>
  <si>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</si>
  <si>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</si>
  <si>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</si>
  <si>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</si>
  <si>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</si>
  <si>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</si>
  <si>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</si>
  <si>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</si>
  <si>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</si>
  <si>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</si>
  <si>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</si>
  <si>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</si>
  <si>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</si>
  <si>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</si>
  <si>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</si>
  <si>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</si>
  <si>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</si>
  <si>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</si>
  <si>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</si>
  <si>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</si>
  <si>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</si>
  <si>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March 2025</t>
  </si>
  <si>
    <t>Report run date: Thursday, April 10, 2025</t>
  </si>
  <si>
    <t>Data set: CM202504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</si>
</sst>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March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617</v>
      </c>
      <c r="C11" s="22">
        <f>IF(ISBLANK(data!B5-data!B31),"1-10",data!B5-data!B31)</f>
        <v>1928</v>
      </c>
      <c r="D11" s="22">
        <f>IF(ISBLANK(data!C31),"1-10",data!C31)</f>
        <v>2442</v>
      </c>
      <c r="E11" s="22">
        <f>IF(ISBLANK(data!D31),"1-10",data!D31)</f>
        <v>203</v>
      </c>
      <c r="F11" s="22">
        <f>IF(ISBLANK(data!E31),"1-10",data!E31)</f>
        <v>137</v>
      </c>
      <c r="G11" s="22">
        <f>IF(ISBLANK(data!D5-data!E31),"1-10",data!D5-data!E31)</f>
        <v>29167</v>
      </c>
      <c r="H11" s="22">
        <f>IF(ISBLANK(data!F5),"1-10",data!F5)</f>
        <v>23</v>
      </c>
      <c r="I11" s="22">
        <f>IF(ISBLANK(data!G5),"1-10",data!G5)</f>
        <v>495</v>
      </c>
      <c r="J11" s="23">
        <f>SUM(D11:I11)</f>
        <v>32467</v>
      </c>
      <c r="K11" s="23">
        <f>SUM(B11:I11)</f>
        <v>35012</v>
      </c>
      <c r="L11" s="20"/>
      <c r="M11" s="16"/>
    </row>
    <row r="12" spans="1:13" x14ac:dyDescent="0.3">
      <c r="A12" s="7" t="s">
        <v>3</v>
      </c>
      <c r="B12" s="24">
        <f>IF(ISBLANK(data!B32),"1-10",data!B32)</f>
        <v>694</v>
      </c>
      <c r="C12" s="24">
        <f>IF(ISBLANK(data!B6-data!B32),"1-10",data!B6-data!B32)</f>
        <v>2926</v>
      </c>
      <c r="D12" s="24">
        <f>IF(ISBLANK(data!C32),"1-10",data!C32)</f>
        <v>4026</v>
      </c>
      <c r="E12" s="24">
        <f>IF(ISBLANK(data!D32),"1-10",data!D32)</f>
        <v>521</v>
      </c>
      <c r="F12" s="24">
        <f>IF(ISBLANK(data!E32),"1-10",data!E32)</f>
        <v>45</v>
      </c>
      <c r="G12" s="24">
        <f>IF(ISBLANK(data!D6-data!E32),"1-10",data!D6-data!E32)</f>
        <v>25173</v>
      </c>
      <c r="H12" s="24">
        <f>IF(ISBLANK(data!F6),"1-10",data!F6)</f>
        <v>20</v>
      </c>
      <c r="I12" s="25">
        <f>IF(ISBLANK(data!G6),"1-10    ",data!G6)</f>
        <v>346</v>
      </c>
      <c r="J12" s="26">
        <f t="shared" ref="J12:J33" si="0">SUM(D12:I12)</f>
        <v>30131</v>
      </c>
      <c r="K12" s="26">
        <f t="shared" ref="K12:K33" si="1">SUM(B12:I12)</f>
        <v>33751</v>
      </c>
      <c r="L12" s="16"/>
      <c r="M12" s="16"/>
    </row>
    <row r="13" spans="1:13" x14ac:dyDescent="0.3">
      <c r="A13" s="6" t="s">
        <v>4</v>
      </c>
      <c r="B13" s="22">
        <f>IF(ISBLANK(data!B33),"1-10",data!B33)</f>
        <v>614</v>
      </c>
      <c r="C13" s="22">
        <f>IF(ISBLANK(data!B7-data!B33),"1-10",data!B7-data!B33)</f>
        <v>1815</v>
      </c>
      <c r="D13" s="22">
        <f>IF(ISBLANK(data!C33),"1-10",data!C33)</f>
        <v>2463</v>
      </c>
      <c r="E13" s="22">
        <f>IF(ISBLANK(data!D33),"1-10",data!D33)</f>
        <v>229</v>
      </c>
      <c r="F13" s="22">
        <f>IF(ISBLANK(data!E33),"1-10",data!E33)</f>
        <v>12</v>
      </c>
      <c r="G13" s="22">
        <f>IF(ISBLANK(data!D7-data!E33),"1-10",data!D7-data!E33)</f>
        <v>23652</v>
      </c>
      <c r="H13" s="22">
        <f>IF(ISBLANK(data!F7),"1-10",data!F7)</f>
        <v>15</v>
      </c>
      <c r="I13" s="22">
        <f>IF(ISBLANK(data!G7),"1-10    ",data!G7)</f>
        <v>546</v>
      </c>
      <c r="J13" s="23">
        <f t="shared" si="0"/>
        <v>26917</v>
      </c>
      <c r="K13" s="23">
        <f t="shared" si="1"/>
        <v>29346</v>
      </c>
      <c r="L13" s="16"/>
      <c r="M13" s="16"/>
    </row>
    <row r="14" spans="1:13" x14ac:dyDescent="0.3">
      <c r="A14" s="7" t="s">
        <v>5</v>
      </c>
      <c r="B14" s="24">
        <f>IF(ISBLANK(data!B34),"1-10",data!B34)</f>
        <v>212</v>
      </c>
      <c r="C14" s="24">
        <f>IF(ISBLANK(data!B8-data!B34),"1-10",data!B8-data!B34)</f>
        <v>239</v>
      </c>
      <c r="D14" s="24">
        <f>IF(ISBLANK(data!C34),"1-10",data!C34)</f>
        <v>1903</v>
      </c>
      <c r="E14" s="24">
        <f>IF(ISBLANK(data!D34),"1-10",data!D34)</f>
        <v>494</v>
      </c>
      <c r="F14" s="24">
        <f>IF(ISBLANK(data!E34),"1-10",data!E34)</f>
        <v>24</v>
      </c>
      <c r="G14" s="24">
        <f>IF(ISBLANK(data!D8-data!E34),"1-10",data!D8-data!E34)</f>
        <v>13081</v>
      </c>
      <c r="H14" s="24" t="str">
        <f>IF(ISBLANK(data!F8),"1-10",data!F8)</f>
        <v>1-10</v>
      </c>
      <c r="I14" s="25">
        <f>IF(ISBLANK(data!G8),"1-10    ",data!G8)</f>
        <v>60</v>
      </c>
      <c r="J14" s="26">
        <f t="shared" si="0"/>
        <v>15562</v>
      </c>
      <c r="K14" s="26">
        <f t="shared" si="1"/>
        <v>16013</v>
      </c>
      <c r="L14" s="16"/>
      <c r="M14" s="16"/>
    </row>
    <row r="15" spans="1:13" x14ac:dyDescent="0.3">
      <c r="A15" s="6" t="s">
        <v>6</v>
      </c>
      <c r="B15" s="22">
        <f>IF(ISBLANK(data!B35),"1-10",data!B35)</f>
        <v>74</v>
      </c>
      <c r="C15" s="22">
        <f>IF(ISBLANK(data!B9-data!B35),"1-10",data!B9-data!B35)</f>
        <v>631</v>
      </c>
      <c r="D15" s="22">
        <f>IF(ISBLANK(data!C35),"1-10",data!C35)</f>
        <v>613</v>
      </c>
      <c r="E15" s="22">
        <f>IF(ISBLANK(data!D35),"1-10",data!D35)</f>
        <v>12</v>
      </c>
      <c r="F15" s="22">
        <f>IF(ISBLANK(data!E35),"1-10",data!E35)</f>
        <v>27</v>
      </c>
      <c r="G15" s="22">
        <f>IF(ISBLANK(data!D9-data!E35),"1-10",data!D9-data!E35)</f>
        <v>9196</v>
      </c>
      <c r="H15" s="22">
        <f>IF(ISBLANK(data!F9),"1-10",data!F9)</f>
        <v>12</v>
      </c>
      <c r="I15" s="22">
        <f>IF(ISBLANK(data!G9),"1-10    ",data!G9)</f>
        <v>761</v>
      </c>
      <c r="J15" s="23">
        <f t="shared" si="0"/>
        <v>10621</v>
      </c>
      <c r="K15" s="23">
        <f t="shared" si="1"/>
        <v>11326</v>
      </c>
      <c r="L15" s="16"/>
      <c r="M15" s="16"/>
    </row>
    <row r="16" spans="1:13" x14ac:dyDescent="0.3">
      <c r="A16" s="7" t="s">
        <v>7</v>
      </c>
      <c r="B16" s="24">
        <f>IF(ISBLANK(data!B36),"1-10",data!B36)</f>
        <v>335</v>
      </c>
      <c r="C16" s="24">
        <f>IF(ISBLANK(data!B10-data!B36),"1-10",data!B10-data!B36)</f>
        <v>448</v>
      </c>
      <c r="D16" s="24">
        <f>IF(ISBLANK(data!C36),"1-10",data!C36)</f>
        <v>1478</v>
      </c>
      <c r="E16" s="24">
        <f>IF(ISBLANK(data!D36),"1-10",data!D36)</f>
        <v>30</v>
      </c>
      <c r="F16" s="24">
        <f>IF(ISBLANK(data!E36),"1-10",data!E36)</f>
        <v>19</v>
      </c>
      <c r="G16" s="24">
        <f>IF(ISBLANK(data!D10-data!E36),"1-10",data!D10-data!E36)</f>
        <v>9335</v>
      </c>
      <c r="H16" s="24" t="str">
        <f>IF(ISBLANK(data!F10),"1-10",data!F10)</f>
        <v>1-10</v>
      </c>
      <c r="I16" s="25">
        <f>IF(ISBLANK(data!G10),"1-10    ",data!G10)</f>
        <v>100</v>
      </c>
      <c r="J16" s="26">
        <f t="shared" si="0"/>
        <v>10962</v>
      </c>
      <c r="K16" s="26">
        <f t="shared" si="1"/>
        <v>11745</v>
      </c>
      <c r="L16" s="16"/>
      <c r="M16" s="16"/>
    </row>
    <row r="17" spans="1:13" x14ac:dyDescent="0.3">
      <c r="A17" s="6" t="s">
        <v>8</v>
      </c>
      <c r="B17" s="22">
        <f>IF(ISBLANK(data!B37),"1-10",data!B37)</f>
        <v>128</v>
      </c>
      <c r="C17" s="22">
        <f>IF(ISBLANK(data!B11-data!B37),"1-10",data!B11-data!B37)</f>
        <v>929</v>
      </c>
      <c r="D17" s="22">
        <f>IF(ISBLANK(data!C37),"1-10",data!C37)</f>
        <v>1762</v>
      </c>
      <c r="E17" s="22">
        <f>IF(ISBLANK(data!D37),"1-10",data!D37)</f>
        <v>24</v>
      </c>
      <c r="F17" s="22" t="str">
        <f>IF(ISBLANK(data!E37),"1-10",data!E37)</f>
        <v>1-10</v>
      </c>
      <c r="G17" s="22">
        <f>IF(ISBLANK(data!D11-data!E37),"1-10",data!D11-data!E37)</f>
        <v>16418</v>
      </c>
      <c r="H17" s="22" t="str">
        <f>IF(ISBLANK(data!F11),"1-10",data!F11)</f>
        <v>1-10</v>
      </c>
      <c r="I17" s="22">
        <f>IF(ISBLANK(data!G11),"1-10    ",data!G11)</f>
        <v>364</v>
      </c>
      <c r="J17" s="23">
        <f t="shared" si="0"/>
        <v>18568</v>
      </c>
      <c r="K17" s="23">
        <f t="shared" si="1"/>
        <v>19625</v>
      </c>
      <c r="L17" s="16"/>
      <c r="M17" s="16"/>
    </row>
    <row r="18" spans="1:13" x14ac:dyDescent="0.3">
      <c r="A18" s="7" t="s">
        <v>9</v>
      </c>
      <c r="B18" s="24">
        <f>IF(ISBLANK(data!B38),"1-10",data!B38)</f>
        <v>1529</v>
      </c>
      <c r="C18" s="24">
        <f>IF(ISBLANK(data!B12-data!B38),"1-10",data!B12-data!B38)</f>
        <v>3558</v>
      </c>
      <c r="D18" s="24">
        <f>IF(ISBLANK(data!C38),"1-10",data!C38)</f>
        <v>5993</v>
      </c>
      <c r="E18" s="24">
        <f>IF(ISBLANK(data!D38),"1-10",data!D38)</f>
        <v>2140</v>
      </c>
      <c r="F18" s="24">
        <f>IF(ISBLANK(data!E38),"1-10",data!E38)</f>
        <v>25</v>
      </c>
      <c r="G18" s="24">
        <f>IF(ISBLANK(data!D12-data!E38),"1-10",data!D12-data!E38)</f>
        <v>43248</v>
      </c>
      <c r="H18" s="24">
        <f>IF(ISBLANK(data!F12),"1-10",data!F12)</f>
        <v>12</v>
      </c>
      <c r="I18" s="25">
        <f>IF(ISBLANK(data!G12),"1-10    ",data!G12)</f>
        <v>1183</v>
      </c>
      <c r="J18" s="26">
        <f t="shared" si="0"/>
        <v>52601</v>
      </c>
      <c r="K18" s="26">
        <f t="shared" si="1"/>
        <v>57688</v>
      </c>
      <c r="L18" s="16"/>
      <c r="M18" s="16"/>
    </row>
    <row r="19" spans="1:13" x14ac:dyDescent="0.3">
      <c r="A19" s="6" t="s">
        <v>10</v>
      </c>
      <c r="B19" s="22">
        <f>IF(ISBLANK(data!B39),"1-10",data!B39)</f>
        <v>96</v>
      </c>
      <c r="C19" s="22">
        <f>IF(ISBLANK(data!B13-data!B39),"1-10",data!B13-data!B39)</f>
        <v>576</v>
      </c>
      <c r="D19" s="22">
        <f>IF(ISBLANK(data!C39),"1-10",data!C39)</f>
        <v>2029</v>
      </c>
      <c r="E19" s="22">
        <f>IF(ISBLANK(data!D39),"1-10",data!D39)</f>
        <v>218</v>
      </c>
      <c r="F19" s="22" t="str">
        <f>IF(ISBLANK(data!E39),"1-10",data!E39)</f>
        <v>1-10</v>
      </c>
      <c r="G19" s="22">
        <f>IF(ISBLANK(data!D13-data!E39),"1-10",data!D13-data!E39)</f>
        <v>12435</v>
      </c>
      <c r="H19" s="22" t="str">
        <f>IF(ISBLANK(data!F13),"1-10",data!F13)</f>
        <v>1-10</v>
      </c>
      <c r="I19" s="22">
        <f>IF(ISBLANK(data!G13),"1-10    ",data!G13)</f>
        <v>529</v>
      </c>
      <c r="J19" s="23">
        <f t="shared" si="0"/>
        <v>15211</v>
      </c>
      <c r="K19" s="23">
        <f t="shared" si="1"/>
        <v>15883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157</v>
      </c>
      <c r="C20" s="24">
        <f>IF(ISBLANK(data!B14-data!B40),"1-10",data!B14-data!B40)</f>
        <v>269</v>
      </c>
      <c r="D20" s="24">
        <f>IF(ISBLANK(data!C40),"1-10",data!C40)</f>
        <v>1768</v>
      </c>
      <c r="E20" s="24">
        <f>IF(ISBLANK(data!D40),"1-10",data!D40)</f>
        <v>109</v>
      </c>
      <c r="F20" s="24">
        <f>IF(ISBLANK(data!E40),"1-10",data!E40)</f>
        <v>38</v>
      </c>
      <c r="G20" s="24">
        <f>IF(ISBLANK(data!D14-data!E40),"1-10",data!D14-data!E40)</f>
        <v>11416</v>
      </c>
      <c r="H20" s="24">
        <f>IF(ISBLANK(data!F14),"1-10",data!F14)</f>
        <v>0</v>
      </c>
      <c r="I20" s="25">
        <f>IF(ISBLANK(data!G14),"1-10    ",data!G14)</f>
        <v>477</v>
      </c>
      <c r="J20" s="26">
        <f t="shared" si="0"/>
        <v>13808</v>
      </c>
      <c r="K20" s="26">
        <f t="shared" si="1"/>
        <v>14234</v>
      </c>
      <c r="L20" s="16"/>
      <c r="M20" s="16"/>
    </row>
    <row r="21" spans="1:13" x14ac:dyDescent="0.3">
      <c r="A21" s="6" t="s">
        <v>12</v>
      </c>
      <c r="B21" s="22">
        <f>IF(ISBLANK(data!B41),"1-10",data!B41)</f>
        <v>501</v>
      </c>
      <c r="C21" s="22">
        <f>IF(ISBLANK(data!B15-data!B41),"1-10",data!B15-data!B41)</f>
        <v>811</v>
      </c>
      <c r="D21" s="22">
        <f>IF(ISBLANK(data!C41),"1-10",data!C41)</f>
        <v>1270</v>
      </c>
      <c r="E21" s="22">
        <f>IF(ISBLANK(data!D41),"1-10",data!D41)</f>
        <v>162</v>
      </c>
      <c r="F21" s="22">
        <f>IF(ISBLANK(data!E41),"1-10",data!E41)</f>
        <v>13</v>
      </c>
      <c r="G21" s="22">
        <f>IF(ISBLANK(data!D15-data!E41),"1-10",data!D15-data!E41)</f>
        <v>9497</v>
      </c>
      <c r="H21" s="22" t="str">
        <f>IF(ISBLANK(data!F15),"1-10",data!F15)</f>
        <v>1-10</v>
      </c>
      <c r="I21" s="22">
        <f>IF(ISBLANK(data!G15),"1-10    ",data!G15)</f>
        <v>292</v>
      </c>
      <c r="J21" s="23">
        <f t="shared" si="0"/>
        <v>11234</v>
      </c>
      <c r="K21" s="23">
        <f t="shared" si="1"/>
        <v>12546</v>
      </c>
      <c r="L21" s="16"/>
      <c r="M21" s="16"/>
    </row>
    <row r="22" spans="1:13" x14ac:dyDescent="0.3">
      <c r="A22" s="7" t="s">
        <v>13</v>
      </c>
      <c r="B22" s="24">
        <f>IF(ISBLANK(data!B42),"1-10",data!B42)</f>
        <v>669</v>
      </c>
      <c r="C22" s="24">
        <f>IF(ISBLANK(data!B16-data!B42),"1-10",data!B16-data!B42)</f>
        <v>983</v>
      </c>
      <c r="D22" s="24">
        <f>IF(ISBLANK(data!C42),"1-10",data!C42)</f>
        <v>4236</v>
      </c>
      <c r="E22" s="24">
        <f>IF(ISBLANK(data!D42),"1-10",data!D42)</f>
        <v>44</v>
      </c>
      <c r="F22" s="24">
        <f>IF(ISBLANK(data!E42),"1-10",data!E42)</f>
        <v>217</v>
      </c>
      <c r="G22" s="24">
        <f>IF(ISBLANK(data!D16-data!E42),"1-10",data!D16-data!E42)</f>
        <v>31757</v>
      </c>
      <c r="H22" s="24">
        <f>IF(ISBLANK(data!F16),"1-10",data!F16)</f>
        <v>11</v>
      </c>
      <c r="I22" s="25">
        <f>IF(ISBLANK(data!G16),"1-10    ",data!G16)</f>
        <v>948</v>
      </c>
      <c r="J22" s="26">
        <f t="shared" si="0"/>
        <v>37213</v>
      </c>
      <c r="K22" s="26">
        <f t="shared" si="1"/>
        <v>38865</v>
      </c>
      <c r="L22" s="16"/>
      <c r="M22" s="16"/>
    </row>
    <row r="23" spans="1:13" x14ac:dyDescent="0.3">
      <c r="A23" s="6" t="s">
        <v>14</v>
      </c>
      <c r="B23" s="22">
        <f>IF(ISBLANK(data!B43),"1-10",data!B43)</f>
        <v>310</v>
      </c>
      <c r="C23" s="22">
        <f>IF(ISBLANK(data!B17-data!B43),"1-10",data!B17-data!B43)</f>
        <v>445</v>
      </c>
      <c r="D23" s="22">
        <f>IF(ISBLANK(data!C43),"1-10",data!C43)</f>
        <v>3353</v>
      </c>
      <c r="E23" s="22">
        <f>IF(ISBLANK(data!D43),"1-10",data!D43)</f>
        <v>24</v>
      </c>
      <c r="F23" s="22" t="str">
        <f>IF(ISBLANK(data!E43),"1-10",data!E43)</f>
        <v>1-10</v>
      </c>
      <c r="G23" s="22">
        <f>IF(ISBLANK(data!D17-data!E43),"1-10",data!D17-data!E43)</f>
        <v>22840</v>
      </c>
      <c r="H23" s="22" t="str">
        <f>IF(ISBLANK(data!F17),"1-10",data!F17)</f>
        <v>1-10</v>
      </c>
      <c r="I23" s="22">
        <f>IF(ISBLANK(data!G17),"1-10    ",data!G17)</f>
        <v>998</v>
      </c>
      <c r="J23" s="23">
        <f t="shared" si="0"/>
        <v>27215</v>
      </c>
      <c r="K23" s="23">
        <f t="shared" si="1"/>
        <v>27970</v>
      </c>
      <c r="L23" s="16"/>
      <c r="M23" s="16"/>
    </row>
    <row r="24" spans="1:13" x14ac:dyDescent="0.3">
      <c r="A24" s="7" t="s">
        <v>15</v>
      </c>
      <c r="B24" s="24">
        <f>IF(ISBLANK(data!B44),"1-10",data!B44)</f>
        <v>121</v>
      </c>
      <c r="C24" s="24">
        <f>IF(ISBLANK(data!B18-data!B44),"1-10",data!B18-data!B44)</f>
        <v>419</v>
      </c>
      <c r="D24" s="24">
        <f>IF(ISBLANK(data!C44),"1-10",data!C44)</f>
        <v>440</v>
      </c>
      <c r="E24" s="24">
        <f>IF(ISBLANK(data!D44),"1-10",data!D44)</f>
        <v>61</v>
      </c>
      <c r="F24" s="24" t="str">
        <f>IF(ISBLANK(data!E44),"1-10",data!E44)</f>
        <v>1-10</v>
      </c>
      <c r="G24" s="24">
        <f>IF(ISBLANK(data!D18-data!E44),"1-10",data!D18-data!E44)</f>
        <v>4385</v>
      </c>
      <c r="H24" s="24" t="str">
        <f>IF(ISBLANK(data!F18),"1-10",data!F18)</f>
        <v>1-10</v>
      </c>
      <c r="I24" s="25">
        <f>IF(ISBLANK(data!G18),"1-10    ",data!G18)</f>
        <v>140</v>
      </c>
      <c r="J24" s="26">
        <f t="shared" si="0"/>
        <v>5026</v>
      </c>
      <c r="K24" s="26">
        <f t="shared" si="1"/>
        <v>5566</v>
      </c>
      <c r="L24" s="16"/>
      <c r="M24" s="16"/>
    </row>
    <row r="25" spans="1:13" x14ac:dyDescent="0.3">
      <c r="A25" s="6" t="s">
        <v>16</v>
      </c>
      <c r="B25" s="22">
        <f>IF(ISBLANK(data!B45),"1-10",data!B45)</f>
        <v>293</v>
      </c>
      <c r="C25" s="22">
        <f>IF(ISBLANK(data!B19-data!B45),"1-10",data!B19-data!B45)</f>
        <v>386</v>
      </c>
      <c r="D25" s="22">
        <f>IF(ISBLANK(data!C45),"1-10",data!C45)</f>
        <v>3014</v>
      </c>
      <c r="E25" s="22">
        <f>IF(ISBLANK(data!D45),"1-10",data!D45)</f>
        <v>30</v>
      </c>
      <c r="F25" s="22">
        <f>IF(ISBLANK(data!E45),"1-10",data!E45)</f>
        <v>11</v>
      </c>
      <c r="G25" s="22">
        <f>IF(ISBLANK(data!D19-data!E45),"1-10",data!D19-data!E45)</f>
        <v>16862</v>
      </c>
      <c r="H25" s="22" t="str">
        <f>IF(ISBLANK(data!F19),"1-10",data!F19)</f>
        <v>1-10</v>
      </c>
      <c r="I25" s="22">
        <f>IF(ISBLANK(data!G19),"1-10    ",data!G19)</f>
        <v>742</v>
      </c>
      <c r="J25" s="23">
        <f t="shared" si="0"/>
        <v>20659</v>
      </c>
      <c r="K25" s="23">
        <f t="shared" si="1"/>
        <v>21338</v>
      </c>
      <c r="L25" s="16"/>
      <c r="M25" s="16"/>
    </row>
    <row r="26" spans="1:13" x14ac:dyDescent="0.3">
      <c r="A26" s="7" t="s">
        <v>17</v>
      </c>
      <c r="B26" s="24">
        <f>IF(ISBLANK(data!B46),"1-10",data!B46)</f>
        <v>478</v>
      </c>
      <c r="C26" s="24">
        <f>IF(ISBLANK(data!B20-data!B46),"1-10",data!B20-data!B46)</f>
        <v>1822</v>
      </c>
      <c r="D26" s="24">
        <f>IF(ISBLANK(data!C46),"1-10",data!C46)</f>
        <v>5572</v>
      </c>
      <c r="E26" s="24">
        <f>IF(ISBLANK(data!D46),"1-10",data!D46)</f>
        <v>1196</v>
      </c>
      <c r="F26" s="24">
        <f>IF(ISBLANK(data!E46),"1-10",data!E46)</f>
        <v>143</v>
      </c>
      <c r="G26" s="24">
        <f>IF(ISBLANK(data!D20-data!E46),"1-10",data!D20-data!E46)</f>
        <v>35593</v>
      </c>
      <c r="H26" s="24">
        <f>IF(ISBLANK(data!F20),"1-10",data!F20)</f>
        <v>23</v>
      </c>
      <c r="I26" s="25">
        <f>IF(ISBLANK(data!G20),"1-10    ",data!G20)</f>
        <v>665</v>
      </c>
      <c r="J26" s="26">
        <f t="shared" si="0"/>
        <v>43192</v>
      </c>
      <c r="K26" s="26">
        <f t="shared" si="1"/>
        <v>45492</v>
      </c>
      <c r="L26" s="16"/>
      <c r="M26" s="16"/>
    </row>
    <row r="27" spans="1:13" x14ac:dyDescent="0.3">
      <c r="A27" s="6" t="s">
        <v>62</v>
      </c>
      <c r="B27" s="22">
        <f>IF(ISBLANK(data!B47),"1-10",data!B47)</f>
        <v>200</v>
      </c>
      <c r="C27" s="22">
        <f>IF(ISBLANK(data!B21-data!B47),"1-10",data!B21-data!B47)</f>
        <v>482</v>
      </c>
      <c r="D27" s="22">
        <f>IF(ISBLANK(data!C47),"1-10",data!C47)</f>
        <v>2286</v>
      </c>
      <c r="E27" s="22">
        <f>IF(ISBLANK(data!D47),"1-10",data!D47)</f>
        <v>84</v>
      </c>
      <c r="F27" s="22">
        <f>IF(ISBLANK(data!E47),"1-10",data!E47)</f>
        <v>59</v>
      </c>
      <c r="G27" s="22">
        <f>IF(ISBLANK(data!D21-data!E47),"1-10",data!D21-data!E47)</f>
        <v>14266</v>
      </c>
      <c r="H27" s="22" t="str">
        <f>IF(ISBLANK(data!F21),"1-10",data!F21)</f>
        <v>1-10</v>
      </c>
      <c r="I27" s="22">
        <f>IF(ISBLANK(data!G21),"1-10    ",data!G21)</f>
        <v>219</v>
      </c>
      <c r="J27" s="23">
        <f t="shared" si="0"/>
        <v>16914</v>
      </c>
      <c r="K27" s="23">
        <f t="shared" si="1"/>
        <v>17596</v>
      </c>
      <c r="L27" s="16"/>
      <c r="M27" s="16"/>
    </row>
    <row r="28" spans="1:13" x14ac:dyDescent="0.3">
      <c r="A28" s="7" t="s">
        <v>18</v>
      </c>
      <c r="B28" s="24">
        <f>IF(ISBLANK(data!B48),"1-10",data!B48)</f>
        <v>355</v>
      </c>
      <c r="C28" s="24">
        <f>IF(ISBLANK(data!B22-data!B48),"1-10",data!B22-data!B48)</f>
        <v>1485</v>
      </c>
      <c r="D28" s="24">
        <f>IF(ISBLANK(data!C48),"1-10",data!C48)</f>
        <v>3046</v>
      </c>
      <c r="E28" s="24">
        <f>IF(ISBLANK(data!D48),"1-10",data!D48)</f>
        <v>210</v>
      </c>
      <c r="F28" s="24">
        <f>IF(ISBLANK(data!E48),"1-10",data!E48)</f>
        <v>63</v>
      </c>
      <c r="G28" s="24">
        <f>IF(ISBLANK(data!D22-data!E48),"1-10",data!D22-data!E48)</f>
        <v>19005</v>
      </c>
      <c r="H28" s="24">
        <f>IF(ISBLANK(data!F22),"1-10",data!F22)</f>
        <v>24</v>
      </c>
      <c r="I28" s="25">
        <f>IF(ISBLANK(data!G22),"1-10    ",data!G22)</f>
        <v>1266</v>
      </c>
      <c r="J28" s="26">
        <f t="shared" si="0"/>
        <v>23614</v>
      </c>
      <c r="K28" s="26">
        <f t="shared" si="1"/>
        <v>25454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578</v>
      </c>
      <c r="C29" s="22">
        <f>IF(ISBLANK(data!B23-data!B49),"1-10",data!B23-data!B49)</f>
        <v>369</v>
      </c>
      <c r="D29" s="22">
        <f>IF(ISBLANK(data!C49),"1-10",data!C49)</f>
        <v>3815</v>
      </c>
      <c r="E29" s="22">
        <f>IF(ISBLANK(data!D49),"1-10",data!D49)</f>
        <v>155</v>
      </c>
      <c r="F29" s="22">
        <f>IF(ISBLANK(data!E49),"1-10",data!E49)</f>
        <v>19</v>
      </c>
      <c r="G29" s="22">
        <f>IF(ISBLANK(data!D23-data!E49),"1-10",data!D23-data!E49)</f>
        <v>15839</v>
      </c>
      <c r="H29" s="22" t="str">
        <f>IF(ISBLANK(data!F23),"1-10",data!F23)</f>
        <v>1-10</v>
      </c>
      <c r="I29" s="22">
        <f>IF(ISBLANK(data!G23),"1-10    ",data!G23)</f>
        <v>395</v>
      </c>
      <c r="J29" s="23">
        <f t="shared" si="0"/>
        <v>20223</v>
      </c>
      <c r="K29" s="23">
        <f t="shared" si="1"/>
        <v>21170</v>
      </c>
      <c r="L29" s="16"/>
      <c r="M29" s="16"/>
    </row>
    <row r="30" spans="1:13" x14ac:dyDescent="0.3">
      <c r="A30" s="7" t="s">
        <v>20</v>
      </c>
      <c r="B30" s="24">
        <f>IF(ISBLANK(data!B50),"1-10",data!B50)</f>
        <v>385</v>
      </c>
      <c r="C30" s="24">
        <f>IF(ISBLANK(data!B24-data!B50),"1-10",data!B24-data!B50)</f>
        <v>952</v>
      </c>
      <c r="D30" s="24">
        <f>IF(ISBLANK(data!C50),"1-10",data!C50)</f>
        <v>2705</v>
      </c>
      <c r="E30" s="24">
        <f>IF(ISBLANK(data!D50),"1-10",data!D50)</f>
        <v>386</v>
      </c>
      <c r="F30" s="24">
        <f>IF(ISBLANK(data!E50),"1-10",data!E50)</f>
        <v>23</v>
      </c>
      <c r="G30" s="24">
        <f>IF(ISBLANK(data!D24-data!E50),"1-10",data!D24-data!E50)</f>
        <v>17630</v>
      </c>
      <c r="H30" s="24" t="str">
        <f>IF(ISBLANK(data!F24),"1-10",data!F24)</f>
        <v>1-10</v>
      </c>
      <c r="I30" s="25">
        <f>IF(ISBLANK(data!G24),"1-10    ",data!G24)</f>
        <v>901</v>
      </c>
      <c r="J30" s="26">
        <f t="shared" si="0"/>
        <v>21645</v>
      </c>
      <c r="K30" s="26">
        <f t="shared" si="1"/>
        <v>22982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193</v>
      </c>
      <c r="C31" s="22">
        <f>IF(ISBLANK(data!B25-data!B51),"1-10",data!B25-data!B51)</f>
        <v>312</v>
      </c>
      <c r="D31" s="22">
        <f>IF(ISBLANK(data!C51),"1-10",data!C51)</f>
        <v>1333</v>
      </c>
      <c r="E31" s="22">
        <f>IF(ISBLANK(data!D51),"1-10",data!D51)</f>
        <v>54</v>
      </c>
      <c r="F31" s="22">
        <f>IF(ISBLANK(data!E51),"1-10",data!E51)</f>
        <v>37</v>
      </c>
      <c r="G31" s="22">
        <f>IF(ISBLANK(data!D25-data!E51),"1-10",data!D25-data!E51)</f>
        <v>9866</v>
      </c>
      <c r="H31" s="22" t="str">
        <f>IF(ISBLANK(data!F25),"1-10",data!F25)</f>
        <v>1-10</v>
      </c>
      <c r="I31" s="22">
        <f>IF(ISBLANK(data!G25),"1-10    ",data!G25)</f>
        <v>368</v>
      </c>
      <c r="J31" s="23">
        <f t="shared" si="0"/>
        <v>11658</v>
      </c>
      <c r="K31" s="23">
        <f t="shared" si="1"/>
        <v>12163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8539</v>
      </c>
      <c r="C33" s="27">
        <f>IF(ISBLANK(data!B4-data!B30),"1-10    ",data!B4-data!B30)</f>
        <v>21785</v>
      </c>
      <c r="D33" s="27">
        <f>IF(ISBLANK(data!C30),"1-10    ",data!C30)</f>
        <v>55547</v>
      </c>
      <c r="E33" s="27">
        <f>IF(ISBLANK(data!D30),"1-10    ",data!D30)</f>
        <v>6386</v>
      </c>
      <c r="F33" s="27">
        <f>IF(ISBLANK(data!E30),"1-10    ",data!E30)</f>
        <v>960</v>
      </c>
      <c r="G33" s="27">
        <f>IF(ISBLANK(data!D4-data!E30),"1-10    ",data!D4-data!E30)</f>
        <v>390613</v>
      </c>
      <c r="H33" s="27">
        <f>IF(ISBLANK(data!F4),"1-10    ",data!F4)</f>
        <v>240</v>
      </c>
      <c r="I33" s="27">
        <f>IF(ISBLANK(data!G4),"1-10    ",data!G4)</f>
        <v>11795</v>
      </c>
      <c r="J33" s="28">
        <f t="shared" si="0"/>
        <v>465541</v>
      </c>
      <c r="K33" s="28">
        <f t="shared" si="1"/>
        <v>495865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Thursday, April 10,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CM202504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30324</v>
      </c>
      <c r="C4" s="2">
        <v>55547</v>
      </c>
      <c r="D4" s="2">
        <v>391573</v>
      </c>
      <c r="E4" s="2">
        <v>489239</v>
      </c>
      <c r="F4" s="2">
        <v>240</v>
      </c>
      <c r="G4" s="2">
        <v>11795</v>
      </c>
    </row>
    <row r="5" spans="2:7" x14ac:dyDescent="0.35">
      <c r="B5" s="2">
        <v>2545</v>
      </c>
      <c r="C5" s="2">
        <v>2442</v>
      </c>
      <c r="D5" s="2">
        <v>29304</v>
      </c>
      <c r="E5" s="2">
        <v>34786</v>
      </c>
      <c r="F5" s="2">
        <v>23</v>
      </c>
      <c r="G5" s="2">
        <v>495</v>
      </c>
    </row>
    <row r="6" spans="2:7" x14ac:dyDescent="0.35">
      <c r="B6" s="2">
        <v>3620</v>
      </c>
      <c r="C6" s="2">
        <v>4026</v>
      </c>
      <c r="D6" s="2">
        <v>25218</v>
      </c>
      <c r="E6" s="2">
        <v>33210</v>
      </c>
      <c r="F6" s="2">
        <v>20</v>
      </c>
      <c r="G6" s="2">
        <v>346</v>
      </c>
    </row>
    <row r="7" spans="2:7" x14ac:dyDescent="0.35">
      <c r="B7" s="2">
        <v>2429</v>
      </c>
      <c r="C7" s="2">
        <v>2463</v>
      </c>
      <c r="D7" s="2">
        <v>23664</v>
      </c>
      <c r="E7" s="2">
        <v>29102</v>
      </c>
      <c r="F7" s="2">
        <v>15</v>
      </c>
      <c r="G7" s="2">
        <v>546</v>
      </c>
    </row>
    <row r="8" spans="2:7" x14ac:dyDescent="0.35">
      <c r="B8" s="2">
        <v>451</v>
      </c>
      <c r="C8" s="2">
        <v>1903</v>
      </c>
      <c r="D8" s="2">
        <v>13105</v>
      </c>
      <c r="E8" s="2">
        <v>15519</v>
      </c>
      <c r="F8" s="2"/>
      <c r="G8" s="2">
        <v>60</v>
      </c>
    </row>
    <row r="9" spans="2:7" x14ac:dyDescent="0.35">
      <c r="B9" s="2">
        <v>705</v>
      </c>
      <c r="C9" s="2">
        <v>613</v>
      </c>
      <c r="D9" s="2">
        <v>9223</v>
      </c>
      <c r="E9" s="2">
        <v>11302</v>
      </c>
      <c r="F9" s="2">
        <v>12</v>
      </c>
      <c r="G9" s="2">
        <v>761</v>
      </c>
    </row>
    <row r="10" spans="2:7" x14ac:dyDescent="0.35">
      <c r="B10" s="2">
        <v>783</v>
      </c>
      <c r="C10" s="2">
        <v>1478</v>
      </c>
      <c r="D10" s="2">
        <v>9354</v>
      </c>
      <c r="E10" s="2">
        <v>11715</v>
      </c>
      <c r="F10" s="2"/>
      <c r="G10" s="2">
        <v>100</v>
      </c>
    </row>
    <row r="11" spans="2:7" x14ac:dyDescent="0.35">
      <c r="B11" s="2">
        <v>1057</v>
      </c>
      <c r="C11" s="2">
        <v>1762</v>
      </c>
      <c r="D11" s="2">
        <v>16418</v>
      </c>
      <c r="E11" s="2">
        <v>19601</v>
      </c>
      <c r="F11" s="2"/>
      <c r="G11" s="2">
        <v>364</v>
      </c>
    </row>
    <row r="12" spans="2:7" x14ac:dyDescent="0.35">
      <c r="B12" s="2">
        <v>5087</v>
      </c>
      <c r="C12" s="2">
        <v>5993</v>
      </c>
      <c r="D12" s="2">
        <v>43273</v>
      </c>
      <c r="E12" s="2">
        <v>55536</v>
      </c>
      <c r="F12" s="2">
        <v>12</v>
      </c>
      <c r="G12" s="2">
        <v>1183</v>
      </c>
    </row>
    <row r="13" spans="2:7" x14ac:dyDescent="0.35">
      <c r="B13" s="2">
        <v>672</v>
      </c>
      <c r="C13" s="2">
        <v>2029</v>
      </c>
      <c r="D13" s="2">
        <v>12435</v>
      </c>
      <c r="E13" s="2">
        <v>15665</v>
      </c>
      <c r="F13" s="2"/>
      <c r="G13" s="2">
        <v>529</v>
      </c>
    </row>
    <row r="14" spans="2:7" x14ac:dyDescent="0.35">
      <c r="B14" s="2">
        <v>426</v>
      </c>
      <c r="C14" s="2">
        <v>1768</v>
      </c>
      <c r="D14" s="2">
        <v>11454</v>
      </c>
      <c r="E14" s="2">
        <v>14125</v>
      </c>
      <c r="F14" s="2">
        <v>0</v>
      </c>
      <c r="G14" s="2">
        <v>477</v>
      </c>
    </row>
    <row r="15" spans="2:7" x14ac:dyDescent="0.35">
      <c r="B15" s="2">
        <v>1312</v>
      </c>
      <c r="C15" s="2">
        <v>1270</v>
      </c>
      <c r="D15" s="2">
        <v>9510</v>
      </c>
      <c r="E15" s="2">
        <v>12384</v>
      </c>
      <c r="F15" s="2"/>
      <c r="G15" s="2">
        <v>292</v>
      </c>
    </row>
    <row r="16" spans="2:7" x14ac:dyDescent="0.35">
      <c r="B16" s="2">
        <v>1652</v>
      </c>
      <c r="C16" s="2">
        <v>4236</v>
      </c>
      <c r="D16" s="2">
        <v>31974</v>
      </c>
      <c r="E16" s="2">
        <v>38810</v>
      </c>
      <c r="F16" s="2">
        <v>11</v>
      </c>
      <c r="G16" s="2">
        <v>948</v>
      </c>
    </row>
    <row r="17" spans="2:7" x14ac:dyDescent="0.35">
      <c r="B17" s="2">
        <v>755</v>
      </c>
      <c r="C17" s="2">
        <v>3353</v>
      </c>
      <c r="D17" s="2">
        <v>22840</v>
      </c>
      <c r="E17" s="2">
        <v>27946</v>
      </c>
      <c r="F17" s="2"/>
      <c r="G17" s="2">
        <v>998</v>
      </c>
    </row>
    <row r="18" spans="2:7" x14ac:dyDescent="0.35">
      <c r="B18" s="2">
        <v>540</v>
      </c>
      <c r="C18" s="2">
        <v>440</v>
      </c>
      <c r="D18" s="2">
        <v>4385</v>
      </c>
      <c r="E18" s="2">
        <v>5505</v>
      </c>
      <c r="F18" s="2"/>
      <c r="G18" s="2">
        <v>140</v>
      </c>
    </row>
    <row r="19" spans="2:7" x14ac:dyDescent="0.35">
      <c r="B19" s="2">
        <v>679</v>
      </c>
      <c r="C19" s="2">
        <v>3014</v>
      </c>
      <c r="D19" s="2">
        <v>16873</v>
      </c>
      <c r="E19" s="2">
        <v>21308</v>
      </c>
      <c r="F19" s="2"/>
      <c r="G19" s="2">
        <v>742</v>
      </c>
    </row>
    <row r="20" spans="2:7" x14ac:dyDescent="0.35">
      <c r="B20" s="2">
        <v>2300</v>
      </c>
      <c r="C20" s="2">
        <v>5572</v>
      </c>
      <c r="D20" s="2">
        <v>35736</v>
      </c>
      <c r="E20" s="2">
        <v>44273</v>
      </c>
      <c r="F20" s="2">
        <v>23</v>
      </c>
      <c r="G20" s="2">
        <v>665</v>
      </c>
    </row>
    <row r="21" spans="2:7" x14ac:dyDescent="0.35">
      <c r="B21" s="2">
        <v>682</v>
      </c>
      <c r="C21" s="2">
        <v>2286</v>
      </c>
      <c r="D21" s="2">
        <v>14325</v>
      </c>
      <c r="E21" s="2">
        <v>17512</v>
      </c>
      <c r="F21" s="2"/>
      <c r="G21" s="2">
        <v>219</v>
      </c>
    </row>
    <row r="22" spans="2:7" x14ac:dyDescent="0.35">
      <c r="B22" s="2">
        <v>1840</v>
      </c>
      <c r="C22" s="2">
        <v>3046</v>
      </c>
      <c r="D22" s="2">
        <v>19068</v>
      </c>
      <c r="E22" s="2">
        <v>25220</v>
      </c>
      <c r="F22" s="2">
        <v>24</v>
      </c>
      <c r="G22" s="2">
        <v>1266</v>
      </c>
    </row>
    <row r="23" spans="2:7" x14ac:dyDescent="0.35">
      <c r="B23" s="2">
        <v>947</v>
      </c>
      <c r="C23" s="2">
        <v>3815</v>
      </c>
      <c r="D23" s="2">
        <v>15858</v>
      </c>
      <c r="E23" s="2">
        <v>21015</v>
      </c>
      <c r="F23" s="2"/>
      <c r="G23" s="2">
        <v>395</v>
      </c>
    </row>
    <row r="24" spans="2:7" x14ac:dyDescent="0.35">
      <c r="B24" s="2">
        <v>1337</v>
      </c>
      <c r="C24" s="2">
        <v>2705</v>
      </c>
      <c r="D24" s="2">
        <v>17653</v>
      </c>
      <c r="E24" s="2">
        <v>22596</v>
      </c>
      <c r="F24" s="2"/>
      <c r="G24" s="2">
        <v>901</v>
      </c>
    </row>
    <row r="25" spans="2:7" s="4" customFormat="1" x14ac:dyDescent="0.35">
      <c r="B25" s="2">
        <v>505</v>
      </c>
      <c r="C25" s="2">
        <v>1333</v>
      </c>
      <c r="D25" s="2">
        <v>9903</v>
      </c>
      <c r="E25" s="2">
        <v>12109</v>
      </c>
      <c r="F25" s="2"/>
      <c r="G25" s="2">
        <v>368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8539</v>
      </c>
      <c r="C30" s="2">
        <v>55547</v>
      </c>
      <c r="D30" s="2">
        <v>6386</v>
      </c>
      <c r="E30" s="2">
        <v>960</v>
      </c>
      <c r="F30" s="2">
        <v>71400</v>
      </c>
      <c r="G30" s="2"/>
    </row>
    <row r="31" spans="2:7" x14ac:dyDescent="0.35">
      <c r="B31" s="2">
        <v>617</v>
      </c>
      <c r="C31" s="2">
        <v>2442</v>
      </c>
      <c r="D31" s="2">
        <v>203</v>
      </c>
      <c r="E31" s="2">
        <v>137</v>
      </c>
      <c r="F31" s="2">
        <v>3399</v>
      </c>
      <c r="G31" s="2"/>
    </row>
    <row r="32" spans="2:7" x14ac:dyDescent="0.35">
      <c r="B32" s="2">
        <v>694</v>
      </c>
      <c r="C32" s="2">
        <v>4026</v>
      </c>
      <c r="D32" s="2">
        <v>521</v>
      </c>
      <c r="E32" s="2">
        <v>45</v>
      </c>
      <c r="F32" s="2">
        <v>5286</v>
      </c>
      <c r="G32" s="2"/>
    </row>
    <row r="33" spans="2:7" x14ac:dyDescent="0.35">
      <c r="B33" s="2">
        <v>614</v>
      </c>
      <c r="C33" s="2">
        <v>2463</v>
      </c>
      <c r="D33" s="2">
        <v>229</v>
      </c>
      <c r="E33" s="2">
        <v>12</v>
      </c>
      <c r="F33" s="2">
        <v>3318</v>
      </c>
      <c r="G33" s="2"/>
    </row>
    <row r="34" spans="2:7" x14ac:dyDescent="0.35">
      <c r="B34" s="2">
        <v>212</v>
      </c>
      <c r="C34" s="2">
        <v>1903</v>
      </c>
      <c r="D34" s="2">
        <v>494</v>
      </c>
      <c r="E34" s="2">
        <v>24</v>
      </c>
      <c r="F34" s="2">
        <v>2633</v>
      </c>
      <c r="G34" s="2"/>
    </row>
    <row r="35" spans="2:7" x14ac:dyDescent="0.35">
      <c r="B35" s="2">
        <v>74</v>
      </c>
      <c r="C35" s="2">
        <v>613</v>
      </c>
      <c r="D35" s="2">
        <v>12</v>
      </c>
      <c r="E35" s="2">
        <v>27</v>
      </c>
      <c r="F35" s="2">
        <v>726</v>
      </c>
      <c r="G35" s="2"/>
    </row>
    <row r="36" spans="2:7" x14ac:dyDescent="0.35">
      <c r="B36" s="2">
        <v>335</v>
      </c>
      <c r="C36" s="2">
        <v>1478</v>
      </c>
      <c r="D36" s="2">
        <v>30</v>
      </c>
      <c r="E36" s="2">
        <v>19</v>
      </c>
      <c r="F36" s="2">
        <v>1862</v>
      </c>
      <c r="G36" s="2"/>
    </row>
    <row r="37" spans="2:7" x14ac:dyDescent="0.35">
      <c r="B37" s="2">
        <v>128</v>
      </c>
      <c r="C37" s="2">
        <v>1762</v>
      </c>
      <c r="D37" s="2">
        <v>24</v>
      </c>
      <c r="E37" s="2"/>
      <c r="F37" s="2">
        <v>1920</v>
      </c>
      <c r="G37" s="2"/>
    </row>
    <row r="38" spans="2:7" x14ac:dyDescent="0.35">
      <c r="B38" s="2">
        <v>1529</v>
      </c>
      <c r="C38" s="2">
        <v>5993</v>
      </c>
      <c r="D38" s="2">
        <v>2140</v>
      </c>
      <c r="E38" s="2">
        <v>25</v>
      </c>
      <c r="F38" s="2">
        <v>9687</v>
      </c>
      <c r="G38" s="2"/>
    </row>
    <row r="39" spans="2:7" x14ac:dyDescent="0.35">
      <c r="B39" s="2">
        <v>96</v>
      </c>
      <c r="C39" s="2">
        <v>2029</v>
      </c>
      <c r="D39" s="2">
        <v>218</v>
      </c>
      <c r="E39" s="2"/>
      <c r="F39" s="2">
        <v>2350</v>
      </c>
      <c r="G39" s="2"/>
    </row>
    <row r="40" spans="2:7" x14ac:dyDescent="0.35">
      <c r="B40" s="2">
        <v>157</v>
      </c>
      <c r="C40" s="2">
        <v>1768</v>
      </c>
      <c r="D40" s="2">
        <v>109</v>
      </c>
      <c r="E40" s="2">
        <v>38</v>
      </c>
      <c r="F40" s="2">
        <v>2072</v>
      </c>
      <c r="G40" s="2"/>
    </row>
    <row r="41" spans="2:7" x14ac:dyDescent="0.35">
      <c r="B41" s="2">
        <v>501</v>
      </c>
      <c r="C41" s="2">
        <v>1270</v>
      </c>
      <c r="D41" s="2">
        <v>162</v>
      </c>
      <c r="E41" s="2">
        <v>13</v>
      </c>
      <c r="F41" s="2">
        <v>1946</v>
      </c>
      <c r="G41" s="2"/>
    </row>
    <row r="42" spans="2:7" x14ac:dyDescent="0.35">
      <c r="B42" s="2">
        <v>669</v>
      </c>
      <c r="C42" s="2">
        <v>4236</v>
      </c>
      <c r="D42" s="2">
        <v>44</v>
      </c>
      <c r="E42" s="2">
        <v>217</v>
      </c>
      <c r="F42" s="2">
        <v>5166</v>
      </c>
      <c r="G42" s="2"/>
    </row>
    <row r="43" spans="2:7" x14ac:dyDescent="0.35">
      <c r="B43" s="2">
        <v>310</v>
      </c>
      <c r="C43" s="2">
        <v>3353</v>
      </c>
      <c r="D43" s="2">
        <v>24</v>
      </c>
      <c r="E43" s="2"/>
      <c r="F43" s="2">
        <v>3700</v>
      </c>
      <c r="G43" s="2"/>
    </row>
    <row r="44" spans="2:7" x14ac:dyDescent="0.35">
      <c r="B44" s="2">
        <v>121</v>
      </c>
      <c r="C44" s="2">
        <v>440</v>
      </c>
      <c r="D44" s="2">
        <v>61</v>
      </c>
      <c r="E44" s="2"/>
      <c r="F44" s="2">
        <v>630</v>
      </c>
      <c r="G44" s="2"/>
    </row>
    <row r="45" spans="2:7" x14ac:dyDescent="0.35">
      <c r="B45" s="2">
        <v>293</v>
      </c>
      <c r="C45" s="2">
        <v>3014</v>
      </c>
      <c r="D45" s="2">
        <v>30</v>
      </c>
      <c r="E45" s="2">
        <v>11</v>
      </c>
      <c r="F45" s="2">
        <v>3348</v>
      </c>
      <c r="G45" s="2"/>
    </row>
    <row r="46" spans="2:7" x14ac:dyDescent="0.35">
      <c r="B46" s="2">
        <v>478</v>
      </c>
      <c r="C46" s="2">
        <v>5572</v>
      </c>
      <c r="D46" s="2">
        <v>1196</v>
      </c>
      <c r="E46" s="2">
        <v>143</v>
      </c>
      <c r="F46" s="2">
        <v>7389</v>
      </c>
      <c r="G46" s="2"/>
    </row>
    <row r="47" spans="2:7" x14ac:dyDescent="0.35">
      <c r="B47" s="2">
        <v>200</v>
      </c>
      <c r="C47" s="2">
        <v>2286</v>
      </c>
      <c r="D47" s="2">
        <v>84</v>
      </c>
      <c r="E47" s="2">
        <v>59</v>
      </c>
      <c r="F47" s="2">
        <v>2629</v>
      </c>
      <c r="G47" s="2"/>
    </row>
    <row r="48" spans="2:7" x14ac:dyDescent="0.35">
      <c r="B48" s="2">
        <v>355</v>
      </c>
      <c r="C48" s="2">
        <v>3046</v>
      </c>
      <c r="D48" s="2">
        <v>210</v>
      </c>
      <c r="E48" s="2">
        <v>63</v>
      </c>
      <c r="F48" s="2">
        <v>3674</v>
      </c>
      <c r="G48" s="2"/>
    </row>
    <row r="49" spans="2:7" x14ac:dyDescent="0.35">
      <c r="B49" s="2">
        <v>578</v>
      </c>
      <c r="C49" s="2">
        <v>3815</v>
      </c>
      <c r="D49" s="2">
        <v>155</v>
      </c>
      <c r="E49" s="2">
        <v>19</v>
      </c>
      <c r="F49" s="2">
        <v>4567</v>
      </c>
      <c r="G49" s="2"/>
    </row>
    <row r="50" spans="2:7" x14ac:dyDescent="0.35">
      <c r="B50" s="2">
        <v>385</v>
      </c>
      <c r="C50" s="2">
        <v>2705</v>
      </c>
      <c r="D50" s="2">
        <v>386</v>
      </c>
      <c r="E50" s="2">
        <v>23</v>
      </c>
      <c r="F50" s="2">
        <v>3499</v>
      </c>
      <c r="G50" s="2"/>
    </row>
    <row r="51" spans="2:7" x14ac:dyDescent="0.35">
      <c r="B51" s="2">
        <v>193</v>
      </c>
      <c r="C51" s="2">
        <v>1333</v>
      </c>
      <c r="D51" s="2">
        <v>54</v>
      </c>
      <c r="E51" s="2">
        <v>37</v>
      </c>
      <c r="F51" s="2">
        <v>1617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2025-04-10T23:29:19Z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