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C:\Users\ana.cale\Desktop\Projects\Rates\"/>
    </mc:Choice>
  </mc:AlternateContent>
  <xr:revisionPtr revIDLastSave="0" documentId="13_ncr:1_{2C7A46D3-A616-4860-93BD-5819A1815B2C}" xr6:coauthVersionLast="47" xr6:coauthVersionMax="47" xr10:uidLastSave="{00000000-0000-0000-0000-000000000000}"/>
  <bookViews>
    <workbookView xWindow="3195" yWindow="3195" windowWidth="38700" windowHeight="15345" tabRatio="759" xr2:uid="{DC9F9507-232B-4FFD-AC85-04A2C008FBC9}"/>
  </bookViews>
  <sheets>
    <sheet name="SDRC" sheetId="21" r:id="rId1"/>
  </sheets>
  <definedNames>
    <definedName name="_xlcn.LinkedTable_dim_SIS_Clients1" hidden="1">#REF!</definedName>
    <definedName name="_xlcn.LinkedTable_dim_Srvc_Map1" hidden="1">#REF!</definedName>
    <definedName name="_xlnm.Print_Area" localSheetId="0">SDRC!$A$2:$G$289</definedName>
    <definedName name="_xlnm.Print_Titles" localSheetId="0">SDRC!$A:$B,SDRC!$2:$3</definedName>
    <definedName name="treeList" hidden="1">"11000000000000000000000000000000000000000000000000000000000000000000000000000000000000000000000000000000000000000000000000000000000000000000000000000000000000000000000000000000000000000000000000000000"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5" i="21" l="1"/>
  <c r="F95" i="21" s="1"/>
  <c r="E94" i="21"/>
  <c r="F94" i="21" s="1"/>
  <c r="E93" i="21"/>
  <c r="F93" i="21" s="1"/>
  <c r="E92" i="21"/>
  <c r="F92" i="21" s="1"/>
  <c r="E91" i="21"/>
  <c r="F91" i="21" s="1"/>
  <c r="E90" i="21"/>
  <c r="F90" i="21" s="1"/>
  <c r="E89" i="21"/>
  <c r="F89" i="21" s="1"/>
  <c r="E88" i="21"/>
  <c r="F88" i="21" s="1"/>
  <c r="E87" i="21"/>
  <c r="F87" i="21" s="1"/>
  <c r="E86" i="21"/>
  <c r="F86" i="21" s="1"/>
  <c r="E85" i="21"/>
  <c r="F85" i="21" s="1"/>
  <c r="E84" i="21"/>
  <c r="F84" i="21" s="1"/>
  <c r="E83" i="21"/>
  <c r="F83" i="21" s="1"/>
  <c r="E82" i="21"/>
  <c r="F82" i="21" s="1"/>
  <c r="E81" i="21"/>
  <c r="F81" i="21" s="1"/>
  <c r="E80" i="21"/>
  <c r="F80" i="21" s="1"/>
  <c r="E79" i="21"/>
  <c r="F79" i="21" s="1"/>
  <c r="E78" i="21"/>
  <c r="F78" i="21" s="1"/>
  <c r="E77" i="21"/>
  <c r="F77" i="21" s="1"/>
  <c r="E76" i="21"/>
  <c r="F76" i="21" s="1"/>
  <c r="E75" i="21"/>
  <c r="E74" i="21"/>
  <c r="E73" i="21"/>
  <c r="E72" i="21"/>
  <c r="E71" i="21"/>
  <c r="E70" i="21"/>
  <c r="E69" i="21"/>
  <c r="E68" i="21"/>
  <c r="E67" i="21"/>
  <c r="E66" i="21"/>
  <c r="E65" i="21"/>
  <c r="E64" i="21"/>
  <c r="E63" i="21"/>
  <c r="E62" i="21"/>
  <c r="E61" i="21"/>
  <c r="E60" i="21"/>
  <c r="E59" i="21"/>
  <c r="E58" i="21"/>
  <c r="E57" i="21"/>
  <c r="E56" i="21"/>
  <c r="E275" i="21" l="1"/>
  <c r="F275" i="21" s="1"/>
  <c r="E274" i="21"/>
  <c r="F274" i="21" s="1"/>
  <c r="E273" i="21"/>
  <c r="F273" i="21" s="1"/>
  <c r="E272" i="21"/>
  <c r="F272" i="21" s="1"/>
  <c r="E271" i="21"/>
  <c r="F271" i="21" s="1"/>
  <c r="E270" i="21"/>
  <c r="F270" i="21" s="1"/>
  <c r="E269" i="21"/>
  <c r="F269" i="21" s="1"/>
  <c r="E268" i="21"/>
  <c r="F268" i="21" s="1"/>
  <c r="E267" i="21"/>
  <c r="F267" i="21" s="1"/>
  <c r="E266" i="21"/>
  <c r="F266" i="21" s="1"/>
  <c r="E265" i="21"/>
  <c r="F265" i="21" s="1"/>
  <c r="E264" i="21"/>
  <c r="F264" i="21" s="1"/>
  <c r="E263" i="21"/>
  <c r="F263" i="21" s="1"/>
  <c r="E262" i="21"/>
  <c r="F262" i="21" s="1"/>
  <c r="E261" i="21"/>
  <c r="F261" i="21" s="1"/>
  <c r="E260" i="21"/>
  <c r="F260" i="21" s="1"/>
  <c r="E259" i="21"/>
  <c r="F259" i="21" s="1"/>
  <c r="E258" i="21"/>
  <c r="F258" i="21" s="1"/>
  <c r="E257" i="21"/>
  <c r="F257" i="21" s="1"/>
  <c r="E256" i="21"/>
  <c r="F256" i="21" s="1"/>
  <c r="E255" i="21"/>
  <c r="F255" i="21" s="1"/>
  <c r="E254" i="21"/>
  <c r="F254" i="21" s="1"/>
  <c r="E253" i="21"/>
  <c r="F253" i="21" s="1"/>
  <c r="E252" i="21"/>
  <c r="F252" i="21" s="1"/>
  <c r="E251" i="21"/>
  <c r="F251" i="21" s="1"/>
  <c r="E250" i="21"/>
  <c r="F250" i="21" s="1"/>
  <c r="E249" i="21"/>
  <c r="F249" i="21" s="1"/>
  <c r="E248" i="21"/>
  <c r="F248" i="21" s="1"/>
  <c r="E247" i="21"/>
  <c r="F247" i="21" s="1"/>
  <c r="E246" i="21"/>
  <c r="F246" i="21" s="1"/>
  <c r="E245" i="21"/>
  <c r="F245" i="21" s="1"/>
  <c r="E244" i="21"/>
  <c r="F244" i="21" s="1"/>
  <c r="E243" i="21"/>
  <c r="F243" i="21" s="1"/>
  <c r="E242" i="21"/>
  <c r="F242" i="21" s="1"/>
  <c r="E241" i="21"/>
  <c r="F241" i="21" s="1"/>
  <c r="E240" i="21"/>
  <c r="F240" i="21" s="1"/>
  <c r="E239" i="21"/>
  <c r="F239" i="21" s="1"/>
  <c r="E238" i="21"/>
  <c r="F238" i="21" s="1"/>
  <c r="E237" i="21"/>
  <c r="F237" i="21" s="1"/>
  <c r="E284" i="21" l="1"/>
  <c r="F284" i="21" s="1"/>
  <c r="E283" i="21"/>
  <c r="F283" i="21" s="1"/>
  <c r="E282" i="21"/>
  <c r="F282" i="21" s="1"/>
  <c r="E281" i="21"/>
  <c r="F281" i="21" s="1"/>
  <c r="E280" i="21"/>
  <c r="F280" i="21" s="1"/>
  <c r="E279" i="21"/>
  <c r="F279" i="21" s="1"/>
  <c r="E278" i="21"/>
  <c r="F278" i="21" s="1"/>
  <c r="E277" i="21"/>
  <c r="F277" i="21" s="1"/>
  <c r="E276" i="21"/>
  <c r="F276" i="21" s="1"/>
  <c r="E236" i="21"/>
  <c r="F236" i="21" s="1"/>
  <c r="E235" i="21"/>
  <c r="F235" i="21" s="1"/>
  <c r="E234" i="21"/>
  <c r="F234" i="21" s="1"/>
  <c r="E233" i="21"/>
  <c r="F233" i="21" s="1"/>
  <c r="E232" i="21"/>
  <c r="F232" i="21" s="1"/>
  <c r="E231" i="21"/>
  <c r="F231" i="21" s="1"/>
  <c r="E230" i="21"/>
  <c r="F230" i="21" s="1"/>
  <c r="E229" i="21"/>
  <c r="F229" i="21" s="1"/>
  <c r="E228" i="21"/>
  <c r="F228" i="21" s="1"/>
  <c r="E227" i="21"/>
  <c r="F227" i="21" s="1"/>
  <c r="E226" i="21"/>
  <c r="F226" i="21" s="1"/>
  <c r="E225" i="21"/>
  <c r="F225" i="21" s="1"/>
  <c r="E224" i="21"/>
  <c r="F224" i="21" s="1"/>
  <c r="E223" i="21"/>
  <c r="F223" i="21" s="1"/>
  <c r="E222" i="21"/>
  <c r="F222" i="21" s="1"/>
  <c r="E221" i="21"/>
  <c r="F221" i="21" s="1"/>
  <c r="E220" i="21"/>
  <c r="F220" i="21" s="1"/>
  <c r="E219" i="21"/>
  <c r="F219" i="21" s="1"/>
  <c r="E218" i="21"/>
  <c r="F218" i="21" s="1"/>
  <c r="E217" i="21"/>
  <c r="F217" i="21" s="1"/>
  <c r="E216" i="21"/>
  <c r="F216" i="21" s="1"/>
  <c r="E215" i="21"/>
  <c r="F215" i="21" s="1"/>
  <c r="E214" i="21"/>
  <c r="F214" i="21" s="1"/>
  <c r="E213" i="21"/>
  <c r="F213" i="21" s="1"/>
  <c r="E210" i="21"/>
  <c r="F210" i="21" s="1"/>
  <c r="E209" i="21"/>
  <c r="F209" i="21" s="1"/>
  <c r="E208" i="21"/>
  <c r="F208" i="21" s="1"/>
  <c r="E207" i="21"/>
  <c r="F207" i="21" s="1"/>
  <c r="E206" i="21"/>
  <c r="F206" i="21" s="1"/>
  <c r="E205" i="21"/>
  <c r="F205" i="21" s="1"/>
  <c r="E204" i="21"/>
  <c r="F204" i="21" s="1"/>
  <c r="E203" i="21"/>
  <c r="F203" i="21" s="1"/>
  <c r="E202" i="21"/>
  <c r="F202" i="21" s="1"/>
  <c r="E201" i="21"/>
  <c r="F201" i="21" s="1"/>
  <c r="E200" i="21"/>
  <c r="F200" i="21" s="1"/>
  <c r="E199" i="21"/>
  <c r="F199" i="21" s="1"/>
  <c r="E196" i="21"/>
  <c r="F196" i="21" s="1"/>
  <c r="E195" i="21"/>
  <c r="F195" i="21" s="1"/>
  <c r="E194" i="21"/>
  <c r="F194" i="21" s="1"/>
  <c r="E193" i="21"/>
  <c r="F193" i="21" s="1"/>
  <c r="E192" i="21"/>
  <c r="F192" i="21" s="1"/>
  <c r="E191" i="21"/>
  <c r="F191" i="21" s="1"/>
  <c r="E190" i="21"/>
  <c r="F190" i="21" s="1"/>
  <c r="E189" i="21"/>
  <c r="F189" i="21" s="1"/>
  <c r="E188" i="21"/>
  <c r="F188" i="21" s="1"/>
  <c r="E187" i="21"/>
  <c r="F187" i="21" s="1"/>
  <c r="E186" i="21"/>
  <c r="F186" i="21" s="1"/>
  <c r="E185" i="21"/>
  <c r="F185" i="21" s="1"/>
  <c r="E184" i="21"/>
  <c r="F184" i="21" s="1"/>
  <c r="E183" i="21"/>
  <c r="F183" i="21" s="1"/>
  <c r="E182" i="21"/>
  <c r="F182" i="21" s="1"/>
  <c r="E181" i="21"/>
  <c r="F181" i="21" s="1"/>
  <c r="E180" i="21"/>
  <c r="F180" i="21" s="1"/>
  <c r="E179" i="21"/>
  <c r="F179" i="21" s="1"/>
  <c r="E178" i="21"/>
  <c r="F178" i="21" s="1"/>
  <c r="E177" i="21"/>
  <c r="F177" i="21" s="1"/>
  <c r="E176" i="21"/>
  <c r="F176" i="21" s="1"/>
  <c r="E173" i="21"/>
  <c r="F173" i="21" s="1"/>
  <c r="E172" i="21"/>
  <c r="F172" i="21" s="1"/>
  <c r="E171" i="21"/>
  <c r="F171" i="21" s="1"/>
  <c r="E170" i="21"/>
  <c r="F170" i="21" s="1"/>
  <c r="E169" i="21"/>
  <c r="F169" i="21" s="1"/>
  <c r="E168" i="21"/>
  <c r="F168" i="21" s="1"/>
  <c r="E167" i="21"/>
  <c r="F167" i="21" s="1"/>
  <c r="E166" i="21"/>
  <c r="F166" i="21" s="1"/>
  <c r="E165" i="21"/>
  <c r="F165" i="21" s="1"/>
  <c r="E164" i="21"/>
  <c r="F164" i="21" s="1"/>
  <c r="E163" i="21"/>
  <c r="F163" i="21" s="1"/>
  <c r="E162" i="21"/>
  <c r="F162" i="21" s="1"/>
  <c r="E161" i="21"/>
  <c r="F161" i="21" s="1"/>
  <c r="E160" i="21"/>
  <c r="F160" i="21" s="1"/>
  <c r="E159" i="21"/>
  <c r="F159" i="21" s="1"/>
  <c r="E158" i="21"/>
  <c r="F158" i="21" s="1"/>
  <c r="E157" i="21"/>
  <c r="F157" i="21" s="1"/>
  <c r="E156" i="21"/>
  <c r="F156" i="21" s="1"/>
  <c r="E153" i="21"/>
  <c r="F153" i="21" s="1"/>
  <c r="E152" i="21"/>
  <c r="F152" i="21" s="1"/>
  <c r="E151" i="21"/>
  <c r="F151" i="21" s="1"/>
  <c r="E150" i="21"/>
  <c r="F150" i="21" s="1"/>
  <c r="E149" i="21"/>
  <c r="F149" i="21" s="1"/>
  <c r="E148" i="21"/>
  <c r="F148" i="21" s="1"/>
  <c r="E147" i="21"/>
  <c r="F147" i="21" s="1"/>
  <c r="E146" i="21"/>
  <c r="F146" i="21" s="1"/>
  <c r="E145" i="21"/>
  <c r="F145" i="21" s="1"/>
  <c r="E144" i="21"/>
  <c r="F144" i="21" s="1"/>
  <c r="E143" i="21"/>
  <c r="F143" i="21" s="1"/>
  <c r="E140" i="21"/>
  <c r="F140" i="21" s="1"/>
  <c r="E139" i="21"/>
  <c r="F139" i="21" s="1"/>
  <c r="E138" i="21"/>
  <c r="F138" i="21" s="1"/>
  <c r="E137" i="21"/>
  <c r="F137" i="21" s="1"/>
  <c r="E136" i="21"/>
  <c r="F136" i="21" s="1"/>
  <c r="E135" i="21"/>
  <c r="F135" i="21" s="1"/>
  <c r="E134" i="21"/>
  <c r="F134" i="21" s="1"/>
  <c r="E133" i="21"/>
  <c r="F133" i="21" s="1"/>
  <c r="E132" i="21"/>
  <c r="F132" i="21" s="1"/>
  <c r="E131" i="21"/>
  <c r="F131" i="21" s="1"/>
  <c r="E130" i="21"/>
  <c r="F130" i="21" s="1"/>
  <c r="E129" i="21"/>
  <c r="F129" i="21" s="1"/>
  <c r="E128" i="21"/>
  <c r="F128" i="21" s="1"/>
  <c r="E127" i="21"/>
  <c r="F127" i="21" s="1"/>
  <c r="E126" i="21"/>
  <c r="F126" i="21" s="1"/>
  <c r="E125" i="21"/>
  <c r="F125" i="21" s="1"/>
  <c r="E124" i="21"/>
  <c r="F124" i="21" s="1"/>
  <c r="E123" i="21"/>
  <c r="F123" i="21" s="1"/>
  <c r="E122" i="21"/>
  <c r="F122" i="21" s="1"/>
  <c r="E121" i="21"/>
  <c r="F121" i="21" s="1"/>
  <c r="E120" i="21"/>
  <c r="F120" i="21" s="1"/>
  <c r="E119" i="21"/>
  <c r="F119" i="21" s="1"/>
  <c r="E118" i="21"/>
  <c r="F118" i="21" s="1"/>
  <c r="E117" i="21"/>
  <c r="F117" i="21" s="1"/>
  <c r="E116" i="21"/>
  <c r="F116" i="21" s="1"/>
  <c r="E115" i="21"/>
  <c r="F115" i="21" s="1"/>
  <c r="E114" i="21"/>
  <c r="F114" i="21" s="1"/>
  <c r="E113" i="21"/>
  <c r="F113" i="21" s="1"/>
  <c r="E112" i="21"/>
  <c r="F112" i="21" s="1"/>
  <c r="E111" i="21"/>
  <c r="F111" i="21" s="1"/>
  <c r="E110" i="21"/>
  <c r="F110" i="21" s="1"/>
  <c r="E109" i="21"/>
  <c r="F109" i="21" s="1"/>
  <c r="E108" i="21"/>
  <c r="F108" i="21" s="1"/>
  <c r="E107" i="21"/>
  <c r="F107" i="21" s="1"/>
  <c r="E106" i="21"/>
  <c r="F106" i="21" s="1"/>
  <c r="E105" i="21"/>
  <c r="F105" i="21" s="1"/>
  <c r="E104" i="21"/>
  <c r="F104" i="21" s="1"/>
  <c r="E103" i="21"/>
  <c r="F103" i="21" s="1"/>
  <c r="E102" i="21"/>
  <c r="F102" i="21" s="1"/>
  <c r="E99" i="21"/>
  <c r="F99" i="21" s="1"/>
  <c r="F75" i="21"/>
  <c r="F74" i="21"/>
  <c r="F73" i="21"/>
  <c r="F72" i="21"/>
  <c r="F71" i="21"/>
  <c r="F70" i="21"/>
  <c r="F69" i="21"/>
  <c r="F68" i="21"/>
  <c r="F67" i="21"/>
  <c r="F66" i="21"/>
  <c r="F65" i="21"/>
  <c r="F64" i="21"/>
  <c r="F63" i="21"/>
  <c r="F62" i="21"/>
  <c r="F61" i="21"/>
  <c r="F60" i="21"/>
  <c r="F59" i="21"/>
  <c r="F58" i="21"/>
  <c r="F57" i="21"/>
  <c r="F56" i="21"/>
  <c r="E53" i="21"/>
  <c r="F53" i="21" s="1"/>
  <c r="E52" i="21"/>
  <c r="F52" i="21" s="1"/>
  <c r="E51" i="21"/>
  <c r="F51" i="21" s="1"/>
  <c r="E50" i="21"/>
  <c r="F50" i="21" s="1"/>
  <c r="E49" i="21"/>
  <c r="F49" i="21" s="1"/>
  <c r="E48" i="21"/>
  <c r="F48" i="21" s="1"/>
  <c r="E47" i="21"/>
  <c r="F47" i="21" s="1"/>
  <c r="E46" i="21"/>
  <c r="F46" i="21" s="1"/>
  <c r="E45" i="21"/>
  <c r="F45" i="21" s="1"/>
  <c r="E44" i="21"/>
  <c r="F44" i="21" s="1"/>
  <c r="E43" i="21"/>
  <c r="F43" i="21" s="1"/>
  <c r="E42" i="21"/>
  <c r="F42" i="21" s="1"/>
  <c r="E41" i="21"/>
  <c r="F41" i="21" s="1"/>
  <c r="E40" i="21"/>
  <c r="F40" i="21" s="1"/>
  <c r="E39" i="21"/>
  <c r="F39" i="21" s="1"/>
  <c r="E38" i="21"/>
  <c r="F38" i="21" s="1"/>
  <c r="E37" i="21"/>
  <c r="F37" i="21" s="1"/>
  <c r="E36" i="21"/>
  <c r="F36" i="21" s="1"/>
  <c r="E35" i="21"/>
  <c r="F35" i="21" s="1"/>
  <c r="E34" i="21"/>
  <c r="F34" i="21" s="1"/>
  <c r="E33" i="21"/>
  <c r="F33" i="21" s="1"/>
  <c r="E32" i="21"/>
  <c r="F32" i="21" s="1"/>
  <c r="E31" i="21"/>
  <c r="F31" i="21" s="1"/>
  <c r="E30" i="21"/>
  <c r="F30" i="21" s="1"/>
  <c r="E29" i="21"/>
  <c r="F29" i="21" s="1"/>
  <c r="E28" i="21"/>
  <c r="F28" i="21" s="1"/>
  <c r="E27" i="21"/>
  <c r="F27" i="21" s="1"/>
  <c r="E26" i="21"/>
  <c r="F26" i="21" s="1"/>
  <c r="E25" i="21"/>
  <c r="F25" i="21" s="1"/>
  <c r="E24" i="21"/>
  <c r="F24" i="21" s="1"/>
  <c r="E23" i="21"/>
  <c r="F23" i="21" s="1"/>
  <c r="E22" i="21"/>
  <c r="F22" i="21" s="1"/>
  <c r="E21" i="21"/>
  <c r="F21" i="21" s="1"/>
  <c r="E20" i="21"/>
  <c r="F20" i="21" s="1"/>
  <c r="E19" i="21"/>
  <c r="F19" i="21" s="1"/>
  <c r="E18" i="21"/>
  <c r="F18" i="21" s="1"/>
  <c r="E17" i="21"/>
  <c r="F17" i="21" s="1"/>
  <c r="E16" i="21"/>
  <c r="F16" i="21" s="1"/>
  <c r="E15" i="21"/>
  <c r="F15" i="21" s="1"/>
  <c r="E14" i="21"/>
  <c r="F14" i="21" s="1"/>
  <c r="E13" i="21"/>
  <c r="F13" i="21" s="1"/>
  <c r="E12" i="21"/>
  <c r="F12" i="21" s="1"/>
  <c r="E11" i="21"/>
  <c r="F11" i="21" s="1"/>
  <c r="E10" i="21"/>
  <c r="F10" i="21" s="1"/>
  <c r="E9" i="21"/>
  <c r="F9" i="21" s="1"/>
  <c r="E8" i="21"/>
  <c r="F8" i="21" s="1"/>
  <c r="E7" i="21"/>
  <c r="F7" i="21" s="1"/>
  <c r="E6" i="21"/>
  <c r="F6" i="21" s="1"/>
  <c r="E5" i="21"/>
  <c r="F5" i="21" s="1"/>
</calcChain>
</file>

<file path=xl/sharedStrings.xml><?xml version="1.0" encoding="utf-8"?>
<sst xmlns="http://schemas.openxmlformats.org/spreadsheetml/2006/main" count="662" uniqueCount="175">
  <si>
    <t>Personal Supports &amp; Training Services</t>
  </si>
  <si>
    <t>Personal Assistance</t>
  </si>
  <si>
    <t>1:1</t>
  </si>
  <si>
    <t>062</t>
  </si>
  <si>
    <t>1:2</t>
  </si>
  <si>
    <t>1:3</t>
  </si>
  <si>
    <t>Parent Coordinated Personal Assistance</t>
  </si>
  <si>
    <t>093</t>
  </si>
  <si>
    <t>Parent Coordinated Personal Assistance, OT Rate</t>
  </si>
  <si>
    <t>Independent Living Specialist</t>
  </si>
  <si>
    <t>Parent Coordinated Supported Living</t>
  </si>
  <si>
    <t>073</t>
  </si>
  <si>
    <t>Parent Coordinated Supported Living, OT Rate</t>
  </si>
  <si>
    <t>Parenting Support Services</t>
  </si>
  <si>
    <t>108</t>
  </si>
  <si>
    <t>862</t>
  </si>
  <si>
    <t>Participant-Directed Respite</t>
  </si>
  <si>
    <t>Participant-Directed Respite, OT Rate</t>
  </si>
  <si>
    <t>Tutor Services</t>
  </si>
  <si>
    <t>Housekeeping</t>
  </si>
  <si>
    <t>860</t>
  </si>
  <si>
    <t>Supplemental Prog. Supp. - Other Svcs</t>
  </si>
  <si>
    <t>111</t>
  </si>
  <si>
    <t>Lvl 2</t>
  </si>
  <si>
    <t>Lvl 3</t>
  </si>
  <si>
    <t>Lvl 4</t>
  </si>
  <si>
    <t>Lvl 5</t>
  </si>
  <si>
    <t>Lvl 6</t>
  </si>
  <si>
    <t>Supplemental Residential Prog. Supp.</t>
  </si>
  <si>
    <t>1:10</t>
  </si>
  <si>
    <t>1:9</t>
  </si>
  <si>
    <t>1:8</t>
  </si>
  <si>
    <t>1:7</t>
  </si>
  <si>
    <t>1:6</t>
  </si>
  <si>
    <t>1:5</t>
  </si>
  <si>
    <t>1:4</t>
  </si>
  <si>
    <t>091</t>
  </si>
  <si>
    <t>Participant-Directed Community-Based Training</t>
  </si>
  <si>
    <t>475</t>
  </si>
  <si>
    <t>Participant-Directed Community-Based Training, OT Rate</t>
  </si>
  <si>
    <t>Supplemental Day Program Support</t>
  </si>
  <si>
    <t>110</t>
  </si>
  <si>
    <t>875</t>
  </si>
  <si>
    <t>Transportation, Additional Component</t>
  </si>
  <si>
    <t>880</t>
  </si>
  <si>
    <t>Transportation, Additional Component, Non-Ambulatory</t>
  </si>
  <si>
    <t>Transportation Assistant</t>
  </si>
  <si>
    <t>882</t>
  </si>
  <si>
    <t>883</t>
  </si>
  <si>
    <t>Supp Emp, Job Development</t>
  </si>
  <si>
    <t>Supp Emp, Job Coaching</t>
  </si>
  <si>
    <t>Work Activity Program</t>
  </si>
  <si>
    <t>1:35+</t>
  </si>
  <si>
    <t>954</t>
  </si>
  <si>
    <t>1:30-34</t>
  </si>
  <si>
    <t>1:25-29</t>
  </si>
  <si>
    <t>1:20-24</t>
  </si>
  <si>
    <t>1:15-19</t>
  </si>
  <si>
    <t>1:10-14</t>
  </si>
  <si>
    <t>605</t>
  </si>
  <si>
    <t>Behavior Analyst</t>
  </si>
  <si>
    <t>612</t>
  </si>
  <si>
    <t>Associate Behavior Analyst</t>
  </si>
  <si>
    <t>613</t>
  </si>
  <si>
    <t>Behavior Management Assistant</t>
  </si>
  <si>
    <t>615</t>
  </si>
  <si>
    <t>Behavior Technician - Paraprofessional</t>
  </si>
  <si>
    <t>616</t>
  </si>
  <si>
    <t>Behavior Management Consultant</t>
  </si>
  <si>
    <t>620</t>
  </si>
  <si>
    <t>Infant Development Program, PT/OT/SLP, Center/Facility Based</t>
  </si>
  <si>
    <t>Infant Development Program, PT/OT/SLP Assistant, Center/Facility Based</t>
  </si>
  <si>
    <t>Infant Development Program, Audiologist, Center/Facility Based</t>
  </si>
  <si>
    <t>Infant Development Program, Family Therapist, Center/Facility Based</t>
  </si>
  <si>
    <t>Infant Development Program, Social Worker, Center/Facility Based</t>
  </si>
  <si>
    <t>Infant Development Program, Psychologist, Center/Facility Based</t>
  </si>
  <si>
    <t>Participant-Directed Personal Assistance</t>
  </si>
  <si>
    <t>Participant-Directed Independent Living</t>
  </si>
  <si>
    <t>Respite</t>
  </si>
  <si>
    <t>Lvl 7</t>
  </si>
  <si>
    <t>Transportation Broker</t>
  </si>
  <si>
    <t>Transportation Broker, Non-Ambulatory</t>
  </si>
  <si>
    <t>Participant-Directed Supported Employment</t>
  </si>
  <si>
    <t>905 / 910
915 / 920</t>
  </si>
  <si>
    <t>456</t>
  </si>
  <si>
    <t>457</t>
  </si>
  <si>
    <t>458</t>
  </si>
  <si>
    <t>805</t>
  </si>
  <si>
    <t>Transportation, Company (Small)</t>
  </si>
  <si>
    <t>Transportation, Company (Small), Non-Ambulatory</t>
  </si>
  <si>
    <t>Transportation, Company (Medium)</t>
  </si>
  <si>
    <t>Transportation, Company (Medium), Non-Ambulatory</t>
  </si>
  <si>
    <t>Transportation, Company (Large)</t>
  </si>
  <si>
    <t>Transportation, Company (Large), Non-Ambulatory</t>
  </si>
  <si>
    <t>Billing Unit</t>
  </si>
  <si>
    <t>Hour</t>
  </si>
  <si>
    <t>Month</t>
  </si>
  <si>
    <t>Day</t>
  </si>
  <si>
    <t>Mile</t>
  </si>
  <si>
    <t>Trip</t>
  </si>
  <si>
    <t>* Corresponding rate model service code</t>
  </si>
  <si>
    <t>520</t>
  </si>
  <si>
    <t>635</t>
  </si>
  <si>
    <t>896</t>
  </si>
  <si>
    <t>465</t>
  </si>
  <si>
    <t>680</t>
  </si>
  <si>
    <t>915</t>
  </si>
  <si>
    <t>920</t>
  </si>
  <si>
    <t>905</t>
  </si>
  <si>
    <t>910</t>
  </si>
  <si>
    <t>531</t>
  </si>
  <si>
    <t>532</t>
  </si>
  <si>
    <t>533</t>
  </si>
  <si>
    <t>950</t>
  </si>
  <si>
    <t>952</t>
  </si>
  <si>
    <t>116 / 117</t>
  </si>
  <si>
    <t>Employment Services</t>
  </si>
  <si>
    <t>Professional Services</t>
  </si>
  <si>
    <t>Specialized Services</t>
  </si>
  <si>
    <t>Day Services</t>
  </si>
  <si>
    <t>Base Rate (90% of Full Rate)</t>
  </si>
  <si>
    <t>QIP 
(10% of Full Rate)</t>
  </si>
  <si>
    <t>Full Rate
Jan 2025</t>
  </si>
  <si>
    <t>Residential Facility Serving Adults or Children</t>
  </si>
  <si>
    <t>ARFPSHN</t>
  </si>
  <si>
    <t>GHCSHN</t>
  </si>
  <si>
    <t>Adaptive Skills Training, Professional</t>
  </si>
  <si>
    <t>Adaptive Skills Training, Specialist</t>
  </si>
  <si>
    <t>Specialized Therapeutic Services, Professional, Home and Community-Based</t>
  </si>
  <si>
    <t>Specialized Therapeutic Services, Assistant, Home and Community-Based</t>
  </si>
  <si>
    <t>Specialized Therapeutic Services, Therapist, Professional, Center/Facility Based</t>
  </si>
  <si>
    <t>Specialized Therapeutic Services, Assistant, Center/Facility Based</t>
  </si>
  <si>
    <t>Infant Development Program, PT/OT/SLP, Home and Community-Based</t>
  </si>
  <si>
    <t>Infant Development Program, PT/OT/SLP Assistant, Home and Community-Based</t>
  </si>
  <si>
    <t>Infant Development Program, Audiologist, Home and Community-Based</t>
  </si>
  <si>
    <t>Infant Development Program, Family Therapist, Home and Community-Based</t>
  </si>
  <si>
    <t>Infant Development Program, Social Worker, Home and Community-Based</t>
  </si>
  <si>
    <t>Infant Development Program, Psychologist, Home and Community-Based</t>
  </si>
  <si>
    <t>Infant Development Program, Licensed Vocational Nurse, Home and Community-Based</t>
  </si>
  <si>
    <t>Infant Development Program, Licensed Vocational Nurse, Center/Facility Based</t>
  </si>
  <si>
    <t>Infant Development Program, Early Intervention Specialist, Center/Facility Based</t>
  </si>
  <si>
    <t>Infant Development Program, Early Intervention Assistant, Center/Facility Based</t>
  </si>
  <si>
    <t>Infant Development Program, Early Intervention Technician, Center/Facility Based</t>
  </si>
  <si>
    <t>Infant Development Program, Registered Dietician, Center/Facility Based</t>
  </si>
  <si>
    <t>Infant Development Program, Registered Nurse, Center/Facility Based</t>
  </si>
  <si>
    <t>Infant Development Program, Registered Dietician, Home and Community-Based</t>
  </si>
  <si>
    <t>Infant Development Program, Registered Nurse, Home and Community-Based</t>
  </si>
  <si>
    <t>Residential Facility Serving Adults  - Staff Operated; 4 or Less Beds</t>
  </si>
  <si>
    <t>Residential Facility Serving Adults  - Staff Operated; 5 or More Beds</t>
  </si>
  <si>
    <t>Residential Facility Serving Children - Staff Operated; 4 or Less Beds</t>
  </si>
  <si>
    <t>Residential Facility Serving Children - Staff Operated; 5 or More Beds</t>
  </si>
  <si>
    <t>Residential Facility Serving Adults  - Owner Operated; 4 or Less Beds</t>
  </si>
  <si>
    <t>Residential Facility Serving Adults  - Owner Operated; 5 or More Beds</t>
  </si>
  <si>
    <t>Residential Facility Serving Children  - Owner Operated; 4 or Less Beds</t>
  </si>
  <si>
    <t>Residential Facility Serving Children  - Owner Operated; 5 or More Beds</t>
  </si>
  <si>
    <t>Independent Living Program</t>
  </si>
  <si>
    <t>Infant Development Program, Early Intervention Specialist, Home and Community-Based</t>
  </si>
  <si>
    <t>Infant Development Program, Early Intervention Assistant, Home and Community-Based</t>
  </si>
  <si>
    <t>Infant Development Program,  Early Intervention Technician, Home and Community-Based</t>
  </si>
  <si>
    <t>Supported Living Services</t>
  </si>
  <si>
    <t>In-home/Mobile Day Program</t>
  </si>
  <si>
    <t>Transportation Services</t>
  </si>
  <si>
    <t>Early Start Services</t>
  </si>
  <si>
    <t>This table is not accessible for screen readers, please reach out to ratesquestions@dds.ca.gov</t>
  </si>
  <si>
    <t>** Full rates and base rates include SSI/SSP amount. QIP amount is calculated based on full rates without SSI/SSP amount.</t>
  </si>
  <si>
    <t>*** Effective January 1, 2025, Day Programs will no longer use separate rates for community and center/facility based rates. Community rates have replaced the center/facility-based rates for 1:2-1:4 staffing ratios.</t>
  </si>
  <si>
    <r>
      <t>Residential Services**</t>
    </r>
    <r>
      <rPr>
        <i/>
        <sz val="10"/>
        <rFont val="Times New Roman"/>
        <family val="1"/>
      </rPr>
      <t>(see footnote)</t>
    </r>
  </si>
  <si>
    <r>
      <t>Day Services***</t>
    </r>
    <r>
      <rPr>
        <i/>
        <sz val="10"/>
        <rFont val="Times New Roman"/>
        <family val="1"/>
      </rPr>
      <t>(see footnote)</t>
    </r>
  </si>
  <si>
    <r>
      <t>Medical Day Services***</t>
    </r>
    <r>
      <rPr>
        <i/>
        <sz val="10"/>
        <rFont val="Times New Roman"/>
        <family val="1"/>
      </rPr>
      <t>(see footnote)</t>
    </r>
  </si>
  <si>
    <r>
      <t>Behavioral Day Services***</t>
    </r>
    <r>
      <rPr>
        <i/>
        <sz val="10"/>
        <rFont val="Times New Roman"/>
        <family val="1"/>
      </rPr>
      <t>(see footnote)</t>
    </r>
  </si>
  <si>
    <r>
      <t>Supported Employment-Group****</t>
    </r>
    <r>
      <rPr>
        <i/>
        <sz val="10"/>
        <rFont val="Times New Roman"/>
        <family val="1"/>
      </rPr>
      <t>(see footnote)</t>
    </r>
  </si>
  <si>
    <t>****The rates for Supported Employment Group have been revised to allow providers to continue to bill hourly based on job coach’s hours until further notice and at least through December 31, 2025.</t>
  </si>
  <si>
    <r>
      <t xml:space="preserve">Service Code* </t>
    </r>
    <r>
      <rPr>
        <i/>
        <sz val="10"/>
        <rFont val="Times New Roman"/>
        <family val="1"/>
      </rPr>
      <t>(see footnote)</t>
    </r>
  </si>
  <si>
    <t xml:space="preserve">Updated 7/7/25 </t>
  </si>
  <si>
    <r>
      <rPr>
        <sz val="10"/>
        <rFont val="Times New Roman"/>
        <family val="1"/>
      </rPr>
      <t>7/7/25: Workbook updated to remove TDS, please see posted rates under</t>
    </r>
    <r>
      <rPr>
        <sz val="10"/>
        <color theme="10"/>
        <rFont val="Times New Roman"/>
        <family val="1"/>
      </rPr>
      <t xml:space="preserve"> </t>
    </r>
    <r>
      <rPr>
        <u/>
        <sz val="10"/>
        <color theme="10"/>
        <rFont val="Times New Roman"/>
        <family val="2"/>
      </rPr>
      <t xml:space="preserve">Reimbursement Rates </t>
    </r>
    <r>
      <rPr>
        <sz val="10"/>
        <rFont val="Times New Roman"/>
        <family val="1"/>
      </rPr>
      <t>on the DDS website.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</si>
</sst>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8" formatCode="&quot;$&quot;#,##0.00_);[Red]\(&quot;$&quot;#,##0.00\)"/>
  </numFmts>
  <fonts count="10" x14ac:knownFonts="1">
    <font>
      <sz val="10"/>
      <color theme="1"/>
      <name val="Times New Roman"/>
      <family val="2"/>
    </font>
    <font>
      <sz val="10"/>
      <color theme="1"/>
      <name val="Times New Roman"/>
      <family val="2"/>
    </font>
    <font>
      <sz val="10"/>
      <name val="Times New Roman"/>
      <family val="1"/>
    </font>
    <font>
      <b/>
      <sz val="10"/>
      <name val="Times New Roman"/>
      <family val="1"/>
    </font>
    <font>
      <i/>
      <sz val="10"/>
      <name val="Times New Roman"/>
      <family val="1"/>
    </font>
    <font>
      <sz val="10"/>
      <name val="MS Sans Serif"/>
      <family val="2"/>
    </font>
    <font>
      <sz val="10"/>
      <color theme="0"/>
      <name val="Times New Roman"/>
      <family val="1"/>
    </font>
    <font>
      <u/>
      <sz val="10"/>
      <color theme="10"/>
      <name val="Times New Roman"/>
      <family val="2"/>
    </font>
    <font>
      <u/>
      <sz val="10"/>
      <color theme="10"/>
      <name val="Times New Roman"/>
      <family val="1"/>
    </font>
    <font>
      <sz val="10"/>
      <color theme="10"/>
      <name val="Times New Roman"/>
      <family val="1"/>
    </font>
  </fonts>
  <fills count="2">
    <fill>
      <patternFill patternType="none"/>
    </fill>
    <fill>
      <patternFill patternType="gray125"/>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dotted">
        <color auto="1"/>
      </bottom>
      <diagonal/>
    </border>
    <border>
      <left/>
      <right style="thin">
        <color auto="1"/>
      </right>
      <top style="thin">
        <color auto="1"/>
      </top>
      <bottom/>
      <diagonal/>
    </border>
    <border>
      <left/>
      <right/>
      <top style="dotted">
        <color auto="1"/>
      </top>
      <bottom style="dotted">
        <color auto="1"/>
      </bottom>
      <diagonal/>
    </border>
    <border>
      <left/>
      <right style="thin">
        <color auto="1"/>
      </right>
      <top/>
      <bottom/>
      <diagonal/>
    </border>
    <border>
      <left/>
      <right/>
      <top style="dotted">
        <color auto="1"/>
      </top>
      <bottom style="thin">
        <color auto="1"/>
      </bottom>
      <diagonal/>
    </border>
    <border>
      <left/>
      <right style="thin">
        <color indexed="64"/>
      </right>
      <top/>
      <bottom style="thin">
        <color auto="1"/>
      </bottom>
      <diagonal/>
    </border>
    <border>
      <left/>
      <right/>
      <top style="dotted">
        <color indexed="64"/>
      </top>
      <bottom/>
      <diagonal/>
    </border>
    <border>
      <left/>
      <right/>
      <top/>
      <bottom style="dotted">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auto="1"/>
      </bottom>
      <diagonal/>
    </border>
    <border>
      <left/>
      <right/>
      <top style="thin">
        <color auto="1"/>
      </top>
      <bottom/>
      <diagonal/>
    </border>
    <border>
      <left style="thin">
        <color auto="1"/>
      </left>
      <right/>
      <top style="thin">
        <color auto="1"/>
      </top>
      <bottom style="dotted">
        <color auto="1"/>
      </bottom>
      <diagonal/>
    </border>
    <border>
      <left style="thin">
        <color auto="1"/>
      </left>
      <right/>
      <top style="dotted">
        <color auto="1"/>
      </top>
      <bottom style="dotted">
        <color auto="1"/>
      </bottom>
      <diagonal/>
    </border>
    <border>
      <left style="thin">
        <color auto="1"/>
      </left>
      <right/>
      <top style="dotted">
        <color auto="1"/>
      </top>
      <bottom style="thin">
        <color auto="1"/>
      </bottom>
      <diagonal/>
    </border>
  </borders>
  <cellStyleXfs count="4">
    <xf numFmtId="0" fontId="0" fillId="0" borderId="0"/>
    <xf numFmtId="9" fontId="1" fillId="0" borderId="0" applyFont="0" applyFill="0" applyBorder="0" applyAlignment="0" applyProtection="0"/>
    <xf numFmtId="0" fontId="5" fillId="0" borderId="0"/>
    <xf numFmtId="0" fontId="7" fillId="0" borderId="0" applyNumberFormat="0" applyFill="0" applyBorder="0" applyAlignment="0" applyProtection="0"/>
  </cellStyleXfs>
  <cellXfs count="92">
    <xf numFmtId="0" fontId="0" fillId="0" borderId="0" xfId="0"/>
    <xf numFmtId="0" fontId="2" fillId="0" borderId="0" xfId="0" applyFont="1"/>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4" fillId="0" borderId="0" xfId="0" applyFont="1" applyAlignment="1">
      <alignment horizontal="center" textRotation="90" wrapText="1"/>
    </xf>
    <xf numFmtId="20" fontId="2" fillId="0" borderId="4" xfId="0" quotePrefix="1" applyNumberFormat="1" applyFont="1" applyBorder="1" applyAlignment="1">
      <alignment horizontal="left" indent="1"/>
    </xf>
    <xf numFmtId="8" fontId="2" fillId="0" borderId="4" xfId="0" applyNumberFormat="1" applyFont="1" applyBorder="1"/>
    <xf numFmtId="0" fontId="2" fillId="0" borderId="6" xfId="0" quotePrefix="1" applyFont="1" applyBorder="1" applyAlignment="1">
      <alignment horizontal="left" indent="1"/>
    </xf>
    <xf numFmtId="8" fontId="2" fillId="0" borderId="6" xfId="0" applyNumberFormat="1" applyFont="1" applyBorder="1"/>
    <xf numFmtId="0" fontId="2" fillId="0" borderId="8" xfId="0" quotePrefix="1" applyFont="1" applyBorder="1" applyAlignment="1">
      <alignment horizontal="left" indent="1"/>
    </xf>
    <xf numFmtId="8" fontId="2" fillId="0" borderId="8" xfId="0" applyNumberFormat="1" applyFont="1" applyBorder="1"/>
    <xf numFmtId="0" fontId="2" fillId="0" borderId="1" xfId="0" applyFont="1" applyBorder="1" applyAlignment="1">
      <alignment vertical="center"/>
    </xf>
    <xf numFmtId="20" fontId="2" fillId="0" borderId="2" xfId="0" quotePrefix="1" applyNumberFormat="1" applyFont="1" applyBorder="1" applyAlignment="1">
      <alignment horizontal="left" indent="1"/>
    </xf>
    <xf numFmtId="8" fontId="2" fillId="0" borderId="2" xfId="0" applyNumberFormat="1" applyFont="1" applyBorder="1"/>
    <xf numFmtId="49" fontId="2" fillId="0" borderId="3" xfId="1" applyNumberFormat="1" applyFont="1" applyBorder="1" applyAlignment="1">
      <alignment horizontal="center" vertical="center"/>
    </xf>
    <xf numFmtId="49" fontId="2" fillId="0" borderId="0" xfId="1" applyNumberFormat="1" applyFont="1" applyBorder="1" applyAlignment="1">
      <alignment horizontal="center" vertical="center"/>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8" fontId="2" fillId="0" borderId="10" xfId="0" applyNumberFormat="1" applyFont="1" applyBorder="1"/>
    <xf numFmtId="8" fontId="2" fillId="0" borderId="11" xfId="0" applyNumberFormat="1" applyFont="1" applyBorder="1"/>
    <xf numFmtId="0" fontId="2" fillId="0" borderId="0" xfId="2" applyFont="1" applyAlignment="1">
      <alignment vertical="center"/>
    </xf>
    <xf numFmtId="0" fontId="2" fillId="0" borderId="0" xfId="0" applyFont="1" applyAlignment="1">
      <alignment horizontal="left" vertical="center" wrapText="1"/>
    </xf>
    <xf numFmtId="8" fontId="2" fillId="0" borderId="0" xfId="0" applyNumberFormat="1" applyFont="1"/>
    <xf numFmtId="20" fontId="2" fillId="0" borderId="6" xfId="0" quotePrefix="1" applyNumberFormat="1" applyFont="1" applyBorder="1" applyAlignment="1">
      <alignment horizontal="left" indent="1"/>
    </xf>
    <xf numFmtId="0" fontId="2" fillId="0" borderId="4" xfId="0" quotePrefix="1" applyFont="1" applyBorder="1" applyAlignment="1">
      <alignment horizontal="left" indent="1"/>
    </xf>
    <xf numFmtId="8" fontId="2" fillId="0" borderId="2" xfId="0" applyNumberFormat="1" applyFont="1" applyBorder="1" applyAlignment="1">
      <alignment vertical="top"/>
    </xf>
    <xf numFmtId="20" fontId="2" fillId="0" borderId="8" xfId="0" quotePrefix="1" applyNumberFormat="1" applyFont="1" applyBorder="1" applyAlignment="1">
      <alignment horizontal="left" indent="1"/>
    </xf>
    <xf numFmtId="0" fontId="2" fillId="0" borderId="1" xfId="0" applyFont="1" applyBorder="1" applyAlignment="1">
      <alignment vertical="center" wrapText="1"/>
    </xf>
    <xf numFmtId="0" fontId="3" fillId="0" borderId="0" xfId="0" applyFont="1" applyAlignment="1">
      <alignment horizontal="center" vertical="top" wrapText="1"/>
    </xf>
    <xf numFmtId="0" fontId="3" fillId="0" borderId="0" xfId="0" applyFont="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xf>
    <xf numFmtId="20" fontId="2" fillId="0" borderId="4" xfId="0" quotePrefix="1" applyNumberFormat="1" applyFont="1" applyBorder="1" applyAlignment="1">
      <alignment horizontal="center" vertical="center"/>
    </xf>
    <xf numFmtId="0" fontId="2" fillId="0" borderId="6" xfId="0" quotePrefix="1" applyFont="1" applyBorder="1" applyAlignment="1">
      <alignment horizontal="center" vertical="center"/>
    </xf>
    <xf numFmtId="0" fontId="2" fillId="0" borderId="8" xfId="0" quotePrefix="1" applyFont="1" applyBorder="1" applyAlignment="1">
      <alignment horizontal="center" vertical="center"/>
    </xf>
    <xf numFmtId="20" fontId="2" fillId="0" borderId="2" xfId="0" quotePrefix="1" applyNumberFormat="1" applyFont="1" applyBorder="1" applyAlignment="1">
      <alignment horizontal="center" vertical="center"/>
    </xf>
    <xf numFmtId="20" fontId="2" fillId="0" borderId="6" xfId="0" quotePrefix="1" applyNumberFormat="1" applyFont="1" applyBorder="1" applyAlignment="1">
      <alignment horizontal="center" vertical="center"/>
    </xf>
    <xf numFmtId="0" fontId="2" fillId="0" borderId="4" xfId="0" quotePrefix="1" applyFont="1" applyBorder="1" applyAlignment="1">
      <alignment horizontal="center" vertical="center"/>
    </xf>
    <xf numFmtId="0" fontId="2" fillId="0" borderId="0" xfId="0" quotePrefix="1" applyFont="1" applyAlignment="1">
      <alignment horizontal="center" vertical="center"/>
    </xf>
    <xf numFmtId="0" fontId="2" fillId="0" borderId="11" xfId="0" quotePrefix="1" applyFont="1" applyBorder="1" applyAlignment="1">
      <alignment horizontal="center" vertical="center"/>
    </xf>
    <xf numFmtId="20" fontId="2" fillId="0" borderId="8" xfId="0" quotePrefix="1" applyNumberFormat="1" applyFont="1" applyBorder="1" applyAlignment="1">
      <alignment horizontal="center" vertical="center"/>
    </xf>
    <xf numFmtId="8" fontId="2" fillId="0" borderId="2" xfId="0" applyNumberFormat="1" applyFont="1" applyBorder="1" applyAlignment="1">
      <alignment vertical="center"/>
    </xf>
    <xf numFmtId="8" fontId="2" fillId="0" borderId="4" xfId="0" applyNumberFormat="1" applyFont="1" applyBorder="1" applyAlignment="1">
      <alignment horizontal="right"/>
    </xf>
    <xf numFmtId="8" fontId="2" fillId="0" borderId="6" xfId="0" applyNumberFormat="1" applyFont="1" applyBorder="1" applyAlignment="1">
      <alignment horizontal="right"/>
    </xf>
    <xf numFmtId="8" fontId="2" fillId="0" borderId="8" xfId="0" applyNumberFormat="1" applyFont="1" applyBorder="1" applyAlignment="1">
      <alignment horizontal="right"/>
    </xf>
    <xf numFmtId="49" fontId="2" fillId="0" borderId="16" xfId="1" applyNumberFormat="1" applyFont="1" applyBorder="1" applyAlignment="1">
      <alignment vertical="center" wrapText="1"/>
    </xf>
    <xf numFmtId="49" fontId="2" fillId="0" borderId="0" xfId="1" applyNumberFormat="1" applyFont="1" applyBorder="1" applyAlignment="1">
      <alignment vertical="center" wrapText="1"/>
    </xf>
    <xf numFmtId="8" fontId="2" fillId="0" borderId="0" xfId="0" applyNumberFormat="1" applyFont="1" applyAlignment="1">
      <alignment vertical="center"/>
    </xf>
    <xf numFmtId="0" fontId="2" fillId="0" borderId="12" xfId="0" applyFont="1" applyBorder="1" applyAlignment="1">
      <alignment horizontal="left" vertical="center" wrapText="1"/>
    </xf>
    <xf numFmtId="0" fontId="3" fillId="0" borderId="3" xfId="0" applyFont="1" applyBorder="1" applyAlignment="1">
      <alignment horizontal="center" vertical="top" wrapText="1"/>
    </xf>
    <xf numFmtId="49" fontId="2" fillId="0" borderId="9" xfId="1" applyNumberFormat="1" applyFont="1" applyFill="1" applyBorder="1" applyAlignment="1">
      <alignment horizontal="center" vertical="center" wrapText="1"/>
    </xf>
    <xf numFmtId="0" fontId="2" fillId="0" borderId="3" xfId="1" applyNumberFormat="1" applyFont="1" applyFill="1" applyBorder="1" applyAlignment="1">
      <alignment horizontal="center" vertical="center"/>
    </xf>
    <xf numFmtId="0" fontId="2" fillId="0" borderId="1" xfId="0" applyFont="1" applyBorder="1" applyAlignment="1">
      <alignment vertical="top"/>
    </xf>
    <xf numFmtId="0" fontId="2" fillId="0" borderId="2" xfId="0" applyFont="1" applyBorder="1" applyAlignment="1">
      <alignment vertical="top"/>
    </xf>
    <xf numFmtId="49" fontId="2" fillId="0" borderId="5" xfId="1" applyNumberFormat="1" applyFont="1" applyBorder="1" applyAlignment="1">
      <alignment horizontal="center" vertical="center"/>
    </xf>
    <xf numFmtId="20" fontId="2" fillId="0" borderId="0" xfId="0" quotePrefix="1" applyNumberFormat="1" applyFont="1" applyAlignment="1">
      <alignment horizontal="center" vertical="center"/>
    </xf>
    <xf numFmtId="20" fontId="2" fillId="0" borderId="16" xfId="0" quotePrefix="1" applyNumberFormat="1" applyFont="1" applyBorder="1" applyAlignment="1">
      <alignment horizontal="left" indent="1"/>
    </xf>
    <xf numFmtId="0" fontId="6" fillId="0" borderId="0" xfId="0" applyFont="1"/>
    <xf numFmtId="49" fontId="2" fillId="0" borderId="5" xfId="1" applyNumberFormat="1" applyFont="1" applyBorder="1" applyAlignment="1">
      <alignment horizontal="center" vertical="center" wrapText="1"/>
    </xf>
    <xf numFmtId="20" fontId="2" fillId="0" borderId="15" xfId="0" quotePrefix="1" applyNumberFormat="1" applyFont="1" applyBorder="1" applyAlignment="1">
      <alignment horizontal="left" vertical="top"/>
    </xf>
    <xf numFmtId="0" fontId="2" fillId="0" borderId="16" xfId="0" applyFont="1" applyBorder="1" applyAlignment="1">
      <alignment vertical="center"/>
    </xf>
    <xf numFmtId="0" fontId="2" fillId="0" borderId="17" xfId="0" applyFont="1" applyBorder="1" applyAlignment="1">
      <alignment horizontal="left" vertical="center"/>
    </xf>
    <xf numFmtId="0" fontId="2" fillId="0" borderId="0" xfId="0" applyFont="1" applyAlignment="1">
      <alignment horizontal="left" wrapText="1"/>
    </xf>
    <xf numFmtId="0" fontId="2" fillId="0" borderId="13" xfId="0" applyFont="1" applyBorder="1" applyAlignment="1">
      <alignment horizontal="left" vertical="center" wrapText="1"/>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49" fontId="2" fillId="0" borderId="5" xfId="1" applyNumberFormat="1" applyFont="1" applyBorder="1" applyAlignment="1">
      <alignment horizontal="center" vertical="center" wrapText="1"/>
    </xf>
    <xf numFmtId="49" fontId="2" fillId="0" borderId="7" xfId="1" applyNumberFormat="1" applyFont="1" applyBorder="1" applyAlignment="1">
      <alignment horizontal="center" vertical="center" wrapText="1"/>
    </xf>
    <xf numFmtId="49" fontId="2" fillId="0" borderId="9" xfId="1" applyNumberFormat="1" applyFont="1" applyBorder="1" applyAlignment="1">
      <alignment horizontal="center"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0" fontId="3" fillId="0" borderId="0" xfId="0" applyFont="1" applyAlignment="1">
      <alignment horizontal="lef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49" fontId="2" fillId="0" borderId="7" xfId="1" applyNumberFormat="1" applyFont="1" applyBorder="1" applyAlignment="1">
      <alignment horizontal="center" vertical="center"/>
    </xf>
    <xf numFmtId="49" fontId="2" fillId="0" borderId="9" xfId="1" applyNumberFormat="1" applyFont="1" applyBorder="1" applyAlignment="1">
      <alignment horizontal="center" vertical="center"/>
    </xf>
    <xf numFmtId="49" fontId="2" fillId="0" borderId="5" xfId="1" applyNumberFormat="1" applyFont="1" applyBorder="1" applyAlignment="1">
      <alignment horizontal="center" vertical="center"/>
    </xf>
    <xf numFmtId="0" fontId="2" fillId="0" borderId="13" xfId="0" applyFont="1" applyBorder="1" applyAlignment="1">
      <alignment vertical="center" wrapText="1"/>
    </xf>
    <xf numFmtId="0" fontId="2" fillId="0" borderId="12" xfId="0" applyFont="1" applyBorder="1" applyAlignment="1">
      <alignment vertical="center" wrapText="1"/>
    </xf>
    <xf numFmtId="0" fontId="2" fillId="0" borderId="14" xfId="0" applyFont="1" applyBorder="1" applyAlignment="1">
      <alignmen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8" fillId="0" borderId="0" xfId="3" applyFont="1" applyAlignment="1">
      <alignment horizontal="left"/>
    </xf>
  </cellXfs>
  <cellStyles count="4">
    <cellStyle name="Hyperlink" xfId="3" builtinId="8"/>
    <cellStyle name="Normal" xfId="0" builtinId="0"/>
    <cellStyle name="Normal_4 9-01-05 Rate models VALUES_no date" xfId="2" xr:uid="{5894DBCD-7137-4E8E-936D-D0D298B4D896}"/>
    <cellStyle name="Percent 2" xfId="1" xr:uid="{0E51455C-B2A6-4F9F-8F45-879AAA91E56B}"/>
  </cellStyles>
  <dxfs count="0"/>
  <tableStyles count="1" defaultTableStyle="TableStyleMedium2" defaultPivotStyle="PivotStyleLight16">
    <tableStyle name="Invisible" pivot="0" table="0" count="0" xr9:uid="{0D45F332-C8CF-48A4-9F33-B6639F8CBCB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dds.ca.gov/rc/vendor-provider/vendorization-process/vendor-ra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55F5D-EBE7-4C2F-A842-CDC1592BFF94}">
  <sheetPr codeName="Sheet1">
    <tabColor theme="9" tint="0.59999389629810485"/>
  </sheetPr>
  <dimension ref="A1:J290"/>
  <sheetViews>
    <sheetView showGridLines="0" tabSelected="1" zoomScaleNormal="100" zoomScaleSheetLayoutView="100" workbookViewId="0">
      <selection activeCell="A290" sqref="A290:G290"/>
    </sheetView>
  </sheetViews>
  <sheetFormatPr defaultColWidth="9.33203125" defaultRowHeight="12.75" x14ac:dyDescent="0.2"/>
  <cols>
    <col min="1" max="1" width="45.83203125" style="1" customWidth="1"/>
    <col min="2" max="2" width="9.33203125" style="1" customWidth="1"/>
    <col min="3" max="3" width="9.33203125" style="38" customWidth="1"/>
    <col min="4" max="4" width="12.83203125" style="1" customWidth="1"/>
    <col min="5" max="6" width="11.83203125" style="1" customWidth="1"/>
    <col min="7" max="7" width="13.83203125" style="38" customWidth="1"/>
    <col min="8" max="8" width="9.33203125" style="1"/>
    <col min="9" max="9" width="9.83203125" style="1" bestFit="1" customWidth="1"/>
    <col min="10" max="12" width="9.33203125" style="1"/>
    <col min="13" max="13" width="15.83203125" style="1" customWidth="1"/>
    <col min="14" max="16384" width="9.33203125" style="1"/>
  </cols>
  <sheetData>
    <row r="1" spans="1:9" x14ac:dyDescent="0.2">
      <c r="A1" s="1" t="s">
        <v>173</v>
      </c>
    </row>
    <row r="2" spans="1:9" ht="38.25" x14ac:dyDescent="0.2">
      <c r="C2" s="2" t="s">
        <v>94</v>
      </c>
      <c r="D2" s="3" t="s">
        <v>122</v>
      </c>
      <c r="E2" s="3" t="s">
        <v>120</v>
      </c>
      <c r="F2" s="3" t="s">
        <v>121</v>
      </c>
      <c r="G2" s="56" t="s">
        <v>172</v>
      </c>
    </row>
    <row r="3" spans="1:9" x14ac:dyDescent="0.2">
      <c r="A3" s="64" t="s">
        <v>163</v>
      </c>
      <c r="D3" s="29"/>
      <c r="E3" s="29"/>
      <c r="F3" s="29"/>
      <c r="G3" s="30"/>
    </row>
    <row r="4" spans="1:9" x14ac:dyDescent="0.2">
      <c r="A4" s="79" t="s">
        <v>0</v>
      </c>
      <c r="B4" s="79"/>
      <c r="C4" s="30"/>
      <c r="D4" s="4"/>
      <c r="E4" s="4"/>
      <c r="F4" s="4"/>
    </row>
    <row r="5" spans="1:9" x14ac:dyDescent="0.2">
      <c r="A5" s="76" t="s">
        <v>1</v>
      </c>
      <c r="B5" s="5" t="s">
        <v>2</v>
      </c>
      <c r="C5" s="39" t="s">
        <v>95</v>
      </c>
      <c r="D5" s="6">
        <v>37.269999999999996</v>
      </c>
      <c r="E5" s="6">
        <f>ROUND(D5*0.9,2)</f>
        <v>33.54</v>
      </c>
      <c r="F5" s="6">
        <f>D5-E5</f>
        <v>3.7299999999999969</v>
      </c>
      <c r="G5" s="84" t="s">
        <v>3</v>
      </c>
      <c r="H5" s="23"/>
      <c r="I5" s="23"/>
    </row>
    <row r="6" spans="1:9" x14ac:dyDescent="0.2">
      <c r="A6" s="77"/>
      <c r="B6" s="7" t="s">
        <v>4</v>
      </c>
      <c r="C6" s="40" t="s">
        <v>95</v>
      </c>
      <c r="D6" s="8">
        <v>20.83</v>
      </c>
      <c r="E6" s="8">
        <f t="shared" ref="E6:E53" si="0">ROUND(D6*0.9,2)</f>
        <v>18.75</v>
      </c>
      <c r="F6" s="8">
        <f t="shared" ref="F6:F53" si="1">D6-E6</f>
        <v>2.0799999999999983</v>
      </c>
      <c r="G6" s="82"/>
      <c r="H6" s="23"/>
      <c r="I6" s="23"/>
    </row>
    <row r="7" spans="1:9" x14ac:dyDescent="0.2">
      <c r="A7" s="78"/>
      <c r="B7" s="9" t="s">
        <v>5</v>
      </c>
      <c r="C7" s="41" t="s">
        <v>95</v>
      </c>
      <c r="D7" s="10">
        <v>15.27</v>
      </c>
      <c r="E7" s="10">
        <f t="shared" si="0"/>
        <v>13.74</v>
      </c>
      <c r="F7" s="10">
        <f t="shared" si="1"/>
        <v>1.5299999999999994</v>
      </c>
      <c r="G7" s="83"/>
      <c r="H7" s="23"/>
      <c r="I7" s="23"/>
    </row>
    <row r="8" spans="1:9" x14ac:dyDescent="0.2">
      <c r="A8" s="76" t="s">
        <v>76</v>
      </c>
      <c r="B8" s="5" t="s">
        <v>2</v>
      </c>
      <c r="C8" s="39" t="s">
        <v>95</v>
      </c>
      <c r="D8" s="6">
        <v>24.82</v>
      </c>
      <c r="E8" s="6">
        <f t="shared" si="0"/>
        <v>22.34</v>
      </c>
      <c r="F8" s="6">
        <f t="shared" si="1"/>
        <v>2.4800000000000004</v>
      </c>
      <c r="G8" s="84" t="s">
        <v>84</v>
      </c>
      <c r="H8" s="23"/>
      <c r="I8" s="23"/>
    </row>
    <row r="9" spans="1:9" x14ac:dyDescent="0.2">
      <c r="A9" s="77"/>
      <c r="B9" s="7" t="s">
        <v>4</v>
      </c>
      <c r="C9" s="40" t="s">
        <v>95</v>
      </c>
      <c r="D9" s="8">
        <v>13.9</v>
      </c>
      <c r="E9" s="8">
        <f t="shared" si="0"/>
        <v>12.51</v>
      </c>
      <c r="F9" s="8">
        <f t="shared" si="1"/>
        <v>1.3900000000000006</v>
      </c>
      <c r="G9" s="82"/>
      <c r="H9" s="23"/>
      <c r="I9" s="23"/>
    </row>
    <row r="10" spans="1:9" x14ac:dyDescent="0.2">
      <c r="A10" s="78"/>
      <c r="B10" s="9" t="s">
        <v>5</v>
      </c>
      <c r="C10" s="41" t="s">
        <v>95</v>
      </c>
      <c r="D10" s="10">
        <v>10.11</v>
      </c>
      <c r="E10" s="10">
        <f t="shared" si="0"/>
        <v>9.1</v>
      </c>
      <c r="F10" s="10">
        <f t="shared" si="1"/>
        <v>1.0099999999999998</v>
      </c>
      <c r="G10" s="83"/>
      <c r="H10" s="23"/>
      <c r="I10" s="23"/>
    </row>
    <row r="11" spans="1:9" x14ac:dyDescent="0.2">
      <c r="A11" s="76" t="s">
        <v>6</v>
      </c>
      <c r="B11" s="5" t="s">
        <v>2</v>
      </c>
      <c r="C11" s="39" t="s">
        <v>95</v>
      </c>
      <c r="D11" s="6">
        <v>24.82</v>
      </c>
      <c r="E11" s="6">
        <f t="shared" si="0"/>
        <v>22.34</v>
      </c>
      <c r="F11" s="6">
        <f t="shared" si="1"/>
        <v>2.4800000000000004</v>
      </c>
      <c r="G11" s="84" t="s">
        <v>7</v>
      </c>
      <c r="H11" s="23"/>
      <c r="I11" s="23"/>
    </row>
    <row r="12" spans="1:9" x14ac:dyDescent="0.2">
      <c r="A12" s="77"/>
      <c r="B12" s="7" t="s">
        <v>4</v>
      </c>
      <c r="C12" s="40" t="s">
        <v>95</v>
      </c>
      <c r="D12" s="8">
        <v>13.9</v>
      </c>
      <c r="E12" s="8">
        <f t="shared" si="0"/>
        <v>12.51</v>
      </c>
      <c r="F12" s="8">
        <f t="shared" si="1"/>
        <v>1.3900000000000006</v>
      </c>
      <c r="G12" s="82"/>
      <c r="H12" s="23"/>
      <c r="I12" s="23"/>
    </row>
    <row r="13" spans="1:9" x14ac:dyDescent="0.2">
      <c r="A13" s="78"/>
      <c r="B13" s="9" t="s">
        <v>5</v>
      </c>
      <c r="C13" s="41" t="s">
        <v>95</v>
      </c>
      <c r="D13" s="10">
        <v>10.11</v>
      </c>
      <c r="E13" s="10">
        <f t="shared" si="0"/>
        <v>9.1</v>
      </c>
      <c r="F13" s="10">
        <f t="shared" si="1"/>
        <v>1.0099999999999998</v>
      </c>
      <c r="G13" s="82"/>
      <c r="H13" s="23"/>
      <c r="I13" s="23"/>
    </row>
    <row r="14" spans="1:9" ht="12.75" customHeight="1" x14ac:dyDescent="0.2">
      <c r="A14" s="76" t="s">
        <v>8</v>
      </c>
      <c r="B14" s="5" t="s">
        <v>2</v>
      </c>
      <c r="C14" s="39" t="s">
        <v>95</v>
      </c>
      <c r="D14" s="6">
        <v>29.62</v>
      </c>
      <c r="E14" s="6">
        <f t="shared" si="0"/>
        <v>26.66</v>
      </c>
      <c r="F14" s="6">
        <f t="shared" si="1"/>
        <v>2.9600000000000009</v>
      </c>
      <c r="G14" s="82"/>
      <c r="H14" s="23"/>
      <c r="I14" s="23"/>
    </row>
    <row r="15" spans="1:9" x14ac:dyDescent="0.2">
      <c r="A15" s="77"/>
      <c r="B15" s="7" t="s">
        <v>4</v>
      </c>
      <c r="C15" s="40" t="s">
        <v>95</v>
      </c>
      <c r="D15" s="8">
        <v>16.29</v>
      </c>
      <c r="E15" s="8">
        <f t="shared" si="0"/>
        <v>14.66</v>
      </c>
      <c r="F15" s="8">
        <f t="shared" si="1"/>
        <v>1.629999999999999</v>
      </c>
      <c r="G15" s="82"/>
      <c r="H15" s="23"/>
      <c r="I15" s="23"/>
    </row>
    <row r="16" spans="1:9" x14ac:dyDescent="0.2">
      <c r="A16" s="78"/>
      <c r="B16" s="9" t="s">
        <v>5</v>
      </c>
      <c r="C16" s="41" t="s">
        <v>95</v>
      </c>
      <c r="D16" s="10">
        <v>11.85</v>
      </c>
      <c r="E16" s="10">
        <f t="shared" si="0"/>
        <v>10.67</v>
      </c>
      <c r="F16" s="10">
        <f t="shared" si="1"/>
        <v>1.1799999999999997</v>
      </c>
      <c r="G16" s="83"/>
      <c r="H16" s="23"/>
      <c r="I16" s="23"/>
    </row>
    <row r="17" spans="1:9" x14ac:dyDescent="0.2">
      <c r="A17" s="76" t="s">
        <v>155</v>
      </c>
      <c r="B17" s="5" t="s">
        <v>2</v>
      </c>
      <c r="C17" s="39" t="s">
        <v>95</v>
      </c>
      <c r="D17" s="6">
        <v>54.900000000000006</v>
      </c>
      <c r="E17" s="6">
        <f t="shared" si="0"/>
        <v>49.41</v>
      </c>
      <c r="F17" s="6">
        <f t="shared" si="1"/>
        <v>5.4900000000000091</v>
      </c>
      <c r="G17" s="73" t="s">
        <v>101</v>
      </c>
      <c r="H17" s="23"/>
      <c r="I17" s="23"/>
    </row>
    <row r="18" spans="1:9" x14ac:dyDescent="0.2">
      <c r="A18" s="77"/>
      <c r="B18" s="7" t="s">
        <v>4</v>
      </c>
      <c r="C18" s="40" t="s">
        <v>95</v>
      </c>
      <c r="D18" s="8">
        <v>30.89</v>
      </c>
      <c r="E18" s="8">
        <f t="shared" si="0"/>
        <v>27.8</v>
      </c>
      <c r="F18" s="8">
        <f t="shared" si="1"/>
        <v>3.09</v>
      </c>
      <c r="G18" s="82"/>
      <c r="H18" s="23"/>
      <c r="I18" s="23"/>
    </row>
    <row r="19" spans="1:9" x14ac:dyDescent="0.2">
      <c r="A19" s="78"/>
      <c r="B19" s="9" t="s">
        <v>5</v>
      </c>
      <c r="C19" s="41" t="s">
        <v>95</v>
      </c>
      <c r="D19" s="10">
        <v>22.8</v>
      </c>
      <c r="E19" s="10">
        <f t="shared" si="0"/>
        <v>20.52</v>
      </c>
      <c r="F19" s="10">
        <f t="shared" si="1"/>
        <v>2.2800000000000011</v>
      </c>
      <c r="G19" s="83"/>
      <c r="H19" s="23"/>
      <c r="I19" s="23"/>
    </row>
    <row r="20" spans="1:9" x14ac:dyDescent="0.2">
      <c r="A20" s="76" t="s">
        <v>77</v>
      </c>
      <c r="B20" s="5" t="s">
        <v>2</v>
      </c>
      <c r="C20" s="39" t="s">
        <v>95</v>
      </c>
      <c r="D20" s="6">
        <v>25.4</v>
      </c>
      <c r="E20" s="6">
        <f t="shared" si="0"/>
        <v>22.86</v>
      </c>
      <c r="F20" s="6">
        <f t="shared" si="1"/>
        <v>2.5399999999999991</v>
      </c>
      <c r="G20" s="84" t="s">
        <v>85</v>
      </c>
      <c r="H20" s="23"/>
      <c r="I20" s="23"/>
    </row>
    <row r="21" spans="1:9" x14ac:dyDescent="0.2">
      <c r="A21" s="77"/>
      <c r="B21" s="7" t="s">
        <v>4</v>
      </c>
      <c r="C21" s="40" t="s">
        <v>95</v>
      </c>
      <c r="D21" s="8">
        <v>14.22</v>
      </c>
      <c r="E21" s="8">
        <f t="shared" si="0"/>
        <v>12.8</v>
      </c>
      <c r="F21" s="8">
        <f t="shared" si="1"/>
        <v>1.42</v>
      </c>
      <c r="G21" s="82"/>
      <c r="H21" s="23"/>
      <c r="I21" s="23"/>
    </row>
    <row r="22" spans="1:9" x14ac:dyDescent="0.2">
      <c r="A22" s="78"/>
      <c r="B22" s="9" t="s">
        <v>5</v>
      </c>
      <c r="C22" s="41" t="s">
        <v>95</v>
      </c>
      <c r="D22" s="10">
        <v>10.34</v>
      </c>
      <c r="E22" s="10">
        <f t="shared" si="0"/>
        <v>9.31</v>
      </c>
      <c r="F22" s="10">
        <f t="shared" si="1"/>
        <v>1.0299999999999994</v>
      </c>
      <c r="G22" s="83"/>
      <c r="H22" s="23"/>
      <c r="I22" s="23"/>
    </row>
    <row r="23" spans="1:9" x14ac:dyDescent="0.2">
      <c r="A23" s="76" t="s">
        <v>9</v>
      </c>
      <c r="B23" s="5" t="s">
        <v>2</v>
      </c>
      <c r="C23" s="39" t="s">
        <v>95</v>
      </c>
      <c r="D23" s="6">
        <v>42.98</v>
      </c>
      <c r="E23" s="6">
        <f t="shared" si="0"/>
        <v>38.68</v>
      </c>
      <c r="F23" s="6">
        <f t="shared" si="1"/>
        <v>4.2999999999999972</v>
      </c>
      <c r="G23" s="73" t="s">
        <v>102</v>
      </c>
      <c r="H23" s="23"/>
      <c r="I23" s="23"/>
    </row>
    <row r="24" spans="1:9" x14ac:dyDescent="0.2">
      <c r="A24" s="77"/>
      <c r="B24" s="7" t="s">
        <v>4</v>
      </c>
      <c r="C24" s="40" t="s">
        <v>95</v>
      </c>
      <c r="D24" s="8">
        <v>24.19</v>
      </c>
      <c r="E24" s="8">
        <f t="shared" si="0"/>
        <v>21.77</v>
      </c>
      <c r="F24" s="8">
        <f t="shared" si="1"/>
        <v>2.4200000000000017</v>
      </c>
      <c r="G24" s="82"/>
      <c r="H24" s="23"/>
      <c r="I24" s="23"/>
    </row>
    <row r="25" spans="1:9" x14ac:dyDescent="0.2">
      <c r="A25" s="78"/>
      <c r="B25" s="9" t="s">
        <v>5</v>
      </c>
      <c r="C25" s="41" t="s">
        <v>95</v>
      </c>
      <c r="D25" s="10">
        <v>17.739999999999998</v>
      </c>
      <c r="E25" s="10">
        <f t="shared" si="0"/>
        <v>15.97</v>
      </c>
      <c r="F25" s="10">
        <f t="shared" si="1"/>
        <v>1.7699999999999978</v>
      </c>
      <c r="G25" s="83"/>
      <c r="H25" s="23"/>
      <c r="I25" s="23"/>
    </row>
    <row r="26" spans="1:9" x14ac:dyDescent="0.2">
      <c r="A26" s="76" t="s">
        <v>10</v>
      </c>
      <c r="B26" s="5" t="s">
        <v>2</v>
      </c>
      <c r="C26" s="39" t="s">
        <v>95</v>
      </c>
      <c r="D26" s="6">
        <v>25.11</v>
      </c>
      <c r="E26" s="6">
        <f t="shared" si="0"/>
        <v>22.6</v>
      </c>
      <c r="F26" s="6">
        <f t="shared" si="1"/>
        <v>2.509999999999998</v>
      </c>
      <c r="G26" s="84" t="s">
        <v>11</v>
      </c>
      <c r="H26" s="23"/>
      <c r="I26" s="23"/>
    </row>
    <row r="27" spans="1:9" x14ac:dyDescent="0.2">
      <c r="A27" s="77"/>
      <c r="B27" s="7" t="s">
        <v>4</v>
      </c>
      <c r="C27" s="40" t="s">
        <v>95</v>
      </c>
      <c r="D27" s="8">
        <v>14.06</v>
      </c>
      <c r="E27" s="8">
        <f t="shared" si="0"/>
        <v>12.65</v>
      </c>
      <c r="F27" s="8">
        <f t="shared" si="1"/>
        <v>1.4100000000000001</v>
      </c>
      <c r="G27" s="82"/>
      <c r="H27" s="23"/>
      <c r="I27" s="23"/>
    </row>
    <row r="28" spans="1:9" x14ac:dyDescent="0.2">
      <c r="A28" s="78"/>
      <c r="B28" s="9" t="s">
        <v>5</v>
      </c>
      <c r="C28" s="41" t="s">
        <v>95</v>
      </c>
      <c r="D28" s="10">
        <v>10.220000000000001</v>
      </c>
      <c r="E28" s="10">
        <f t="shared" si="0"/>
        <v>9.1999999999999993</v>
      </c>
      <c r="F28" s="10">
        <f t="shared" si="1"/>
        <v>1.0200000000000014</v>
      </c>
      <c r="G28" s="82"/>
      <c r="H28" s="23"/>
      <c r="I28" s="23"/>
    </row>
    <row r="29" spans="1:9" x14ac:dyDescent="0.2">
      <c r="A29" s="76" t="s">
        <v>12</v>
      </c>
      <c r="B29" s="5" t="s">
        <v>2</v>
      </c>
      <c r="C29" s="39" t="s">
        <v>95</v>
      </c>
      <c r="D29" s="6">
        <v>30</v>
      </c>
      <c r="E29" s="6">
        <f t="shared" si="0"/>
        <v>27</v>
      </c>
      <c r="F29" s="6">
        <f t="shared" si="1"/>
        <v>3</v>
      </c>
      <c r="G29" s="82"/>
      <c r="H29" s="23"/>
      <c r="I29" s="23"/>
    </row>
    <row r="30" spans="1:9" x14ac:dyDescent="0.2">
      <c r="A30" s="77"/>
      <c r="B30" s="7" t="s">
        <v>4</v>
      </c>
      <c r="C30" s="40" t="s">
        <v>95</v>
      </c>
      <c r="D30" s="8">
        <v>16.5</v>
      </c>
      <c r="E30" s="8">
        <f t="shared" si="0"/>
        <v>14.85</v>
      </c>
      <c r="F30" s="8">
        <f t="shared" si="1"/>
        <v>1.6500000000000004</v>
      </c>
      <c r="G30" s="82"/>
      <c r="H30" s="23"/>
      <c r="I30" s="23"/>
    </row>
    <row r="31" spans="1:9" x14ac:dyDescent="0.2">
      <c r="A31" s="78"/>
      <c r="B31" s="9" t="s">
        <v>5</v>
      </c>
      <c r="C31" s="41" t="s">
        <v>95</v>
      </c>
      <c r="D31" s="10">
        <v>12</v>
      </c>
      <c r="E31" s="10">
        <f t="shared" si="0"/>
        <v>10.8</v>
      </c>
      <c r="F31" s="10">
        <f t="shared" si="1"/>
        <v>1.1999999999999993</v>
      </c>
      <c r="G31" s="83"/>
      <c r="H31" s="23"/>
      <c r="I31" s="23"/>
    </row>
    <row r="32" spans="1:9" x14ac:dyDescent="0.2">
      <c r="A32" s="76" t="s">
        <v>159</v>
      </c>
      <c r="B32" s="5" t="s">
        <v>2</v>
      </c>
      <c r="C32" s="39" t="s">
        <v>95</v>
      </c>
      <c r="D32" s="6">
        <v>40.729999999999997</v>
      </c>
      <c r="E32" s="6">
        <f t="shared" si="0"/>
        <v>36.659999999999997</v>
      </c>
      <c r="F32" s="6">
        <f t="shared" si="1"/>
        <v>4.07</v>
      </c>
      <c r="G32" s="84" t="s">
        <v>103</v>
      </c>
      <c r="H32" s="23"/>
      <c r="I32" s="23"/>
    </row>
    <row r="33" spans="1:9" x14ac:dyDescent="0.2">
      <c r="A33" s="77"/>
      <c r="B33" s="7" t="s">
        <v>4</v>
      </c>
      <c r="C33" s="40" t="s">
        <v>95</v>
      </c>
      <c r="D33" s="8">
        <v>22.75</v>
      </c>
      <c r="E33" s="8">
        <f t="shared" si="0"/>
        <v>20.48</v>
      </c>
      <c r="F33" s="8">
        <f t="shared" si="1"/>
        <v>2.2699999999999996</v>
      </c>
      <c r="G33" s="82"/>
      <c r="H33" s="23"/>
      <c r="I33" s="23"/>
    </row>
    <row r="34" spans="1:9" x14ac:dyDescent="0.2">
      <c r="A34" s="78"/>
      <c r="B34" s="9" t="s">
        <v>5</v>
      </c>
      <c r="C34" s="41" t="s">
        <v>95</v>
      </c>
      <c r="D34" s="10">
        <v>16.57</v>
      </c>
      <c r="E34" s="10">
        <f t="shared" si="0"/>
        <v>14.91</v>
      </c>
      <c r="F34" s="10">
        <f t="shared" si="1"/>
        <v>1.6600000000000001</v>
      </c>
      <c r="G34" s="83"/>
      <c r="H34" s="23"/>
      <c r="I34" s="23"/>
    </row>
    <row r="35" spans="1:9" x14ac:dyDescent="0.2">
      <c r="A35" s="76" t="s">
        <v>13</v>
      </c>
      <c r="B35" s="5" t="s">
        <v>2</v>
      </c>
      <c r="C35" s="39" t="s">
        <v>95</v>
      </c>
      <c r="D35" s="6">
        <v>59.430000000000007</v>
      </c>
      <c r="E35" s="6">
        <f t="shared" si="0"/>
        <v>53.49</v>
      </c>
      <c r="F35" s="6">
        <f t="shared" si="1"/>
        <v>5.9400000000000048</v>
      </c>
      <c r="G35" s="84" t="s">
        <v>14</v>
      </c>
      <c r="H35" s="23"/>
      <c r="I35" s="23"/>
    </row>
    <row r="36" spans="1:9" x14ac:dyDescent="0.2">
      <c r="A36" s="77"/>
      <c r="B36" s="7" t="s">
        <v>4</v>
      </c>
      <c r="C36" s="40" t="s">
        <v>95</v>
      </c>
      <c r="D36" s="8">
        <v>33.229999999999997</v>
      </c>
      <c r="E36" s="8">
        <f t="shared" si="0"/>
        <v>29.91</v>
      </c>
      <c r="F36" s="8">
        <f t="shared" si="1"/>
        <v>3.3199999999999967</v>
      </c>
      <c r="G36" s="82"/>
      <c r="H36" s="23"/>
      <c r="I36" s="23"/>
    </row>
    <row r="37" spans="1:9" x14ac:dyDescent="0.2">
      <c r="A37" s="78"/>
      <c r="B37" s="9" t="s">
        <v>5</v>
      </c>
      <c r="C37" s="41" t="s">
        <v>95</v>
      </c>
      <c r="D37" s="10">
        <v>24.55</v>
      </c>
      <c r="E37" s="10">
        <f t="shared" si="0"/>
        <v>22.1</v>
      </c>
      <c r="F37" s="10">
        <f t="shared" si="1"/>
        <v>2.4499999999999993</v>
      </c>
      <c r="G37" s="83"/>
      <c r="H37" s="23"/>
      <c r="I37" s="23"/>
    </row>
    <row r="38" spans="1:9" x14ac:dyDescent="0.2">
      <c r="A38" s="76" t="s">
        <v>78</v>
      </c>
      <c r="B38" s="5" t="s">
        <v>2</v>
      </c>
      <c r="C38" s="39" t="s">
        <v>95</v>
      </c>
      <c r="D38" s="6">
        <v>36.03</v>
      </c>
      <c r="E38" s="6">
        <f t="shared" si="0"/>
        <v>32.43</v>
      </c>
      <c r="F38" s="6">
        <f t="shared" si="1"/>
        <v>3.6000000000000014</v>
      </c>
      <c r="G38" s="84" t="s">
        <v>15</v>
      </c>
      <c r="H38" s="23"/>
      <c r="I38" s="23"/>
    </row>
    <row r="39" spans="1:9" x14ac:dyDescent="0.2">
      <c r="A39" s="77"/>
      <c r="B39" s="7" t="s">
        <v>4</v>
      </c>
      <c r="C39" s="40" t="s">
        <v>95</v>
      </c>
      <c r="D39" s="8">
        <v>20.13</v>
      </c>
      <c r="E39" s="8">
        <f t="shared" si="0"/>
        <v>18.12</v>
      </c>
      <c r="F39" s="8">
        <f t="shared" si="1"/>
        <v>2.009999999999998</v>
      </c>
      <c r="G39" s="82"/>
      <c r="H39" s="23"/>
      <c r="I39" s="23"/>
    </row>
    <row r="40" spans="1:9" x14ac:dyDescent="0.2">
      <c r="A40" s="78"/>
      <c r="B40" s="9" t="s">
        <v>5</v>
      </c>
      <c r="C40" s="41" t="s">
        <v>95</v>
      </c>
      <c r="D40" s="10">
        <v>14.66</v>
      </c>
      <c r="E40" s="10">
        <f t="shared" si="0"/>
        <v>13.19</v>
      </c>
      <c r="F40" s="10">
        <f t="shared" si="1"/>
        <v>1.4700000000000006</v>
      </c>
      <c r="G40" s="83"/>
      <c r="H40" s="23"/>
      <c r="I40" s="23"/>
    </row>
    <row r="41" spans="1:9" x14ac:dyDescent="0.2">
      <c r="A41" s="76" t="s">
        <v>16</v>
      </c>
      <c r="B41" s="5" t="s">
        <v>2</v>
      </c>
      <c r="C41" s="39" t="s">
        <v>95</v>
      </c>
      <c r="D41" s="6">
        <v>24.82</v>
      </c>
      <c r="E41" s="6">
        <f t="shared" si="0"/>
        <v>22.34</v>
      </c>
      <c r="F41" s="6">
        <f t="shared" si="1"/>
        <v>2.4800000000000004</v>
      </c>
      <c r="G41" s="73" t="s">
        <v>104</v>
      </c>
      <c r="H41" s="23"/>
      <c r="I41" s="23"/>
    </row>
    <row r="42" spans="1:9" x14ac:dyDescent="0.2">
      <c r="A42" s="77"/>
      <c r="B42" s="7" t="s">
        <v>4</v>
      </c>
      <c r="C42" s="40" t="s">
        <v>95</v>
      </c>
      <c r="D42" s="8">
        <v>13.9</v>
      </c>
      <c r="E42" s="8">
        <f t="shared" si="0"/>
        <v>12.51</v>
      </c>
      <c r="F42" s="8">
        <f t="shared" si="1"/>
        <v>1.3900000000000006</v>
      </c>
      <c r="G42" s="82"/>
      <c r="H42" s="23"/>
      <c r="I42" s="23"/>
    </row>
    <row r="43" spans="1:9" x14ac:dyDescent="0.2">
      <c r="A43" s="78"/>
      <c r="B43" s="9" t="s">
        <v>5</v>
      </c>
      <c r="C43" s="41" t="s">
        <v>95</v>
      </c>
      <c r="D43" s="10">
        <v>10.11</v>
      </c>
      <c r="E43" s="10">
        <f t="shared" si="0"/>
        <v>9.1</v>
      </c>
      <c r="F43" s="10">
        <f t="shared" si="1"/>
        <v>1.0099999999999998</v>
      </c>
      <c r="G43" s="82"/>
      <c r="H43" s="23"/>
      <c r="I43" s="23"/>
    </row>
    <row r="44" spans="1:9" x14ac:dyDescent="0.2">
      <c r="A44" s="76" t="s">
        <v>17</v>
      </c>
      <c r="B44" s="5" t="s">
        <v>2</v>
      </c>
      <c r="C44" s="39" t="s">
        <v>95</v>
      </c>
      <c r="D44" s="6">
        <v>29.62</v>
      </c>
      <c r="E44" s="6">
        <f t="shared" si="0"/>
        <v>26.66</v>
      </c>
      <c r="F44" s="6">
        <f t="shared" si="1"/>
        <v>2.9600000000000009</v>
      </c>
      <c r="G44" s="82"/>
      <c r="H44" s="23"/>
      <c r="I44" s="23"/>
    </row>
    <row r="45" spans="1:9" x14ac:dyDescent="0.2">
      <c r="A45" s="77"/>
      <c r="B45" s="7" t="s">
        <v>4</v>
      </c>
      <c r="C45" s="40" t="s">
        <v>95</v>
      </c>
      <c r="D45" s="8">
        <v>16.29</v>
      </c>
      <c r="E45" s="8">
        <f t="shared" si="0"/>
        <v>14.66</v>
      </c>
      <c r="F45" s="8">
        <f t="shared" si="1"/>
        <v>1.629999999999999</v>
      </c>
      <c r="G45" s="82"/>
      <c r="H45" s="23"/>
      <c r="I45" s="23"/>
    </row>
    <row r="46" spans="1:9" x14ac:dyDescent="0.2">
      <c r="A46" s="78"/>
      <c r="B46" s="9" t="s">
        <v>5</v>
      </c>
      <c r="C46" s="41" t="s">
        <v>95</v>
      </c>
      <c r="D46" s="10">
        <v>11.85</v>
      </c>
      <c r="E46" s="10">
        <f t="shared" si="0"/>
        <v>10.67</v>
      </c>
      <c r="F46" s="10">
        <f t="shared" si="1"/>
        <v>1.1799999999999997</v>
      </c>
      <c r="G46" s="83"/>
      <c r="H46" s="23"/>
      <c r="I46" s="23"/>
    </row>
    <row r="47" spans="1:9" x14ac:dyDescent="0.2">
      <c r="A47" s="76" t="s">
        <v>18</v>
      </c>
      <c r="B47" s="5" t="s">
        <v>2</v>
      </c>
      <c r="C47" s="39" t="s">
        <v>95</v>
      </c>
      <c r="D47" s="6">
        <v>56.690000000000005</v>
      </c>
      <c r="E47" s="6">
        <f t="shared" si="0"/>
        <v>51.02</v>
      </c>
      <c r="F47" s="6">
        <f t="shared" si="1"/>
        <v>5.6700000000000017</v>
      </c>
      <c r="G47" s="73" t="s">
        <v>105</v>
      </c>
      <c r="H47" s="23"/>
      <c r="I47" s="23"/>
    </row>
    <row r="48" spans="1:9" x14ac:dyDescent="0.2">
      <c r="A48" s="77"/>
      <c r="B48" s="7" t="s">
        <v>4</v>
      </c>
      <c r="C48" s="40" t="s">
        <v>95</v>
      </c>
      <c r="D48" s="8">
        <v>31.91</v>
      </c>
      <c r="E48" s="8">
        <f t="shared" si="0"/>
        <v>28.72</v>
      </c>
      <c r="F48" s="8">
        <f t="shared" si="1"/>
        <v>3.1900000000000013</v>
      </c>
      <c r="G48" s="82"/>
      <c r="H48" s="23"/>
      <c r="I48" s="23"/>
    </row>
    <row r="49" spans="1:10" x14ac:dyDescent="0.2">
      <c r="A49" s="78"/>
      <c r="B49" s="9" t="s">
        <v>5</v>
      </c>
      <c r="C49" s="41" t="s">
        <v>95</v>
      </c>
      <c r="D49" s="10">
        <v>23.56</v>
      </c>
      <c r="E49" s="10">
        <f t="shared" si="0"/>
        <v>21.2</v>
      </c>
      <c r="F49" s="10">
        <f t="shared" si="1"/>
        <v>2.3599999999999994</v>
      </c>
      <c r="G49" s="83"/>
      <c r="H49" s="23"/>
      <c r="I49" s="23"/>
    </row>
    <row r="50" spans="1:10" x14ac:dyDescent="0.2">
      <c r="A50" s="76" t="s">
        <v>19</v>
      </c>
      <c r="B50" s="5" t="s">
        <v>2</v>
      </c>
      <c r="C50" s="39" t="s">
        <v>95</v>
      </c>
      <c r="D50" s="6">
        <v>33.61</v>
      </c>
      <c r="E50" s="6">
        <f t="shared" si="0"/>
        <v>30.25</v>
      </c>
      <c r="F50" s="6">
        <f t="shared" si="1"/>
        <v>3.3599999999999994</v>
      </c>
      <c r="G50" s="84" t="s">
        <v>20</v>
      </c>
      <c r="H50" s="23"/>
      <c r="I50" s="23"/>
    </row>
    <row r="51" spans="1:10" x14ac:dyDescent="0.2">
      <c r="A51" s="77"/>
      <c r="B51" s="7" t="s">
        <v>4</v>
      </c>
      <c r="C51" s="40" t="s">
        <v>95</v>
      </c>
      <c r="D51" s="8">
        <v>18.489999999999998</v>
      </c>
      <c r="E51" s="8">
        <f t="shared" si="0"/>
        <v>16.64</v>
      </c>
      <c r="F51" s="8">
        <f t="shared" si="1"/>
        <v>1.8499999999999979</v>
      </c>
      <c r="G51" s="82"/>
      <c r="H51" s="23"/>
      <c r="I51" s="23"/>
    </row>
    <row r="52" spans="1:10" x14ac:dyDescent="0.2">
      <c r="A52" s="78"/>
      <c r="B52" s="9" t="s">
        <v>5</v>
      </c>
      <c r="C52" s="41" t="s">
        <v>95</v>
      </c>
      <c r="D52" s="10">
        <v>13.44</v>
      </c>
      <c r="E52" s="10">
        <f t="shared" si="0"/>
        <v>12.1</v>
      </c>
      <c r="F52" s="10">
        <f t="shared" si="1"/>
        <v>1.3399999999999999</v>
      </c>
      <c r="G52" s="83"/>
      <c r="H52" s="23"/>
      <c r="I52" s="23"/>
    </row>
    <row r="53" spans="1:10" x14ac:dyDescent="0.2">
      <c r="A53" s="11" t="s">
        <v>21</v>
      </c>
      <c r="B53" s="12"/>
      <c r="C53" s="42" t="s">
        <v>95</v>
      </c>
      <c r="D53" s="13">
        <v>31.830000000000002</v>
      </c>
      <c r="E53" s="13">
        <f t="shared" si="0"/>
        <v>28.65</v>
      </c>
      <c r="F53" s="13">
        <f t="shared" si="1"/>
        <v>3.1800000000000033</v>
      </c>
      <c r="G53" s="14" t="s">
        <v>22</v>
      </c>
      <c r="H53" s="23"/>
      <c r="I53" s="23"/>
    </row>
    <row r="54" spans="1:10" x14ac:dyDescent="0.2">
      <c r="G54" s="15"/>
      <c r="H54" s="23"/>
      <c r="I54" s="23"/>
    </row>
    <row r="55" spans="1:10" x14ac:dyDescent="0.2">
      <c r="A55" s="79" t="s">
        <v>166</v>
      </c>
      <c r="B55" s="79"/>
      <c r="C55" s="30"/>
      <c r="G55" s="15"/>
      <c r="H55" s="23"/>
      <c r="I55" s="23"/>
    </row>
    <row r="56" spans="1:10" ht="12.75" customHeight="1" x14ac:dyDescent="0.2">
      <c r="A56" s="70" t="s">
        <v>147</v>
      </c>
      <c r="B56" s="16" t="s">
        <v>23</v>
      </c>
      <c r="C56" s="31" t="s">
        <v>96</v>
      </c>
      <c r="D56" s="6">
        <v>6568.57</v>
      </c>
      <c r="E56" s="6">
        <f t="shared" ref="E56:E75" si="2">ROUND((D56-1420.07)*0.9+1420.07,2)</f>
        <v>6053.72</v>
      </c>
      <c r="F56" s="6">
        <f t="shared" ref="F56:F75" si="3">D56-E56</f>
        <v>514.84999999999945</v>
      </c>
      <c r="G56" s="73" t="s">
        <v>106</v>
      </c>
      <c r="H56" s="23"/>
      <c r="I56" s="23"/>
    </row>
    <row r="57" spans="1:10" x14ac:dyDescent="0.2">
      <c r="A57" s="71"/>
      <c r="B57" s="17" t="s">
        <v>24</v>
      </c>
      <c r="C57" s="32" t="s">
        <v>96</v>
      </c>
      <c r="D57" s="8">
        <v>8320.4699999999993</v>
      </c>
      <c r="E57" s="8">
        <f t="shared" si="2"/>
        <v>7630.43</v>
      </c>
      <c r="F57" s="8">
        <f t="shared" si="3"/>
        <v>690.03999999999905</v>
      </c>
      <c r="G57" s="74"/>
      <c r="H57" s="23"/>
      <c r="I57" s="23"/>
      <c r="J57" s="23"/>
    </row>
    <row r="58" spans="1:10" x14ac:dyDescent="0.2">
      <c r="A58" s="71"/>
      <c r="B58" s="17" t="s">
        <v>25</v>
      </c>
      <c r="C58" s="32" t="s">
        <v>96</v>
      </c>
      <c r="D58" s="8">
        <v>9726.81</v>
      </c>
      <c r="E58" s="8">
        <f t="shared" si="2"/>
        <v>8896.14</v>
      </c>
      <c r="F58" s="8">
        <f t="shared" si="3"/>
        <v>830.67000000000007</v>
      </c>
      <c r="G58" s="74"/>
      <c r="H58" s="23"/>
      <c r="I58" s="23"/>
    </row>
    <row r="59" spans="1:10" x14ac:dyDescent="0.2">
      <c r="A59" s="71"/>
      <c r="B59" s="17" t="s">
        <v>26</v>
      </c>
      <c r="C59" s="32" t="s">
        <v>96</v>
      </c>
      <c r="D59" s="8">
        <v>12105.85</v>
      </c>
      <c r="E59" s="8">
        <f t="shared" si="2"/>
        <v>11037.27</v>
      </c>
      <c r="F59" s="8">
        <f t="shared" si="3"/>
        <v>1068.58</v>
      </c>
      <c r="G59" s="74"/>
      <c r="H59" s="23"/>
      <c r="I59" s="23"/>
    </row>
    <row r="60" spans="1:10" x14ac:dyDescent="0.2">
      <c r="A60" s="72"/>
      <c r="B60" s="18" t="s">
        <v>27</v>
      </c>
      <c r="C60" s="33" t="s">
        <v>96</v>
      </c>
      <c r="D60" s="10">
        <v>13533.59</v>
      </c>
      <c r="E60" s="10">
        <f t="shared" si="2"/>
        <v>12322.24</v>
      </c>
      <c r="F60" s="10">
        <f t="shared" si="3"/>
        <v>1211.3500000000004</v>
      </c>
      <c r="G60" s="74"/>
      <c r="H60" s="23"/>
      <c r="I60" s="23"/>
    </row>
    <row r="61" spans="1:10" ht="12.75" customHeight="1" x14ac:dyDescent="0.2">
      <c r="A61" s="70" t="s">
        <v>148</v>
      </c>
      <c r="B61" s="16" t="s">
        <v>23</v>
      </c>
      <c r="C61" s="31" t="s">
        <v>96</v>
      </c>
      <c r="D61" s="6">
        <v>5255.46</v>
      </c>
      <c r="E61" s="6">
        <f t="shared" si="2"/>
        <v>4871.92</v>
      </c>
      <c r="F61" s="6">
        <f t="shared" si="3"/>
        <v>383.53999999999996</v>
      </c>
      <c r="G61" s="74"/>
      <c r="H61" s="23"/>
      <c r="I61" s="23"/>
    </row>
    <row r="62" spans="1:10" x14ac:dyDescent="0.2">
      <c r="A62" s="71"/>
      <c r="B62" s="17" t="s">
        <v>24</v>
      </c>
      <c r="C62" s="32" t="s">
        <v>96</v>
      </c>
      <c r="D62" s="8">
        <v>7536.49</v>
      </c>
      <c r="E62" s="8">
        <f t="shared" si="2"/>
        <v>6924.85</v>
      </c>
      <c r="F62" s="8">
        <f t="shared" si="3"/>
        <v>611.63999999999942</v>
      </c>
      <c r="G62" s="74"/>
      <c r="H62" s="23"/>
      <c r="I62" s="23"/>
    </row>
    <row r="63" spans="1:10" x14ac:dyDescent="0.2">
      <c r="A63" s="71"/>
      <c r="B63" s="17" t="s">
        <v>25</v>
      </c>
      <c r="C63" s="32" t="s">
        <v>96</v>
      </c>
      <c r="D63" s="8">
        <v>9060.93</v>
      </c>
      <c r="E63" s="8">
        <f t="shared" si="2"/>
        <v>8296.84</v>
      </c>
      <c r="F63" s="8">
        <f t="shared" si="3"/>
        <v>764.09000000000015</v>
      </c>
      <c r="G63" s="74"/>
      <c r="H63" s="23"/>
      <c r="I63" s="23"/>
    </row>
    <row r="64" spans="1:10" x14ac:dyDescent="0.2">
      <c r="A64" s="71"/>
      <c r="B64" s="17" t="s">
        <v>26</v>
      </c>
      <c r="C64" s="32" t="s">
        <v>96</v>
      </c>
      <c r="D64" s="8">
        <v>11459.84</v>
      </c>
      <c r="E64" s="8">
        <f t="shared" si="2"/>
        <v>10455.86</v>
      </c>
      <c r="F64" s="8">
        <f t="shared" si="3"/>
        <v>1003.9799999999996</v>
      </c>
      <c r="G64" s="74"/>
      <c r="H64" s="23"/>
      <c r="I64" s="23"/>
    </row>
    <row r="65" spans="1:10" x14ac:dyDescent="0.2">
      <c r="A65" s="72"/>
      <c r="B65" s="17" t="s">
        <v>27</v>
      </c>
      <c r="C65" s="33" t="s">
        <v>96</v>
      </c>
      <c r="D65" s="10">
        <v>13016.06</v>
      </c>
      <c r="E65" s="10">
        <f t="shared" si="2"/>
        <v>11856.46</v>
      </c>
      <c r="F65" s="10">
        <f t="shared" si="3"/>
        <v>1159.6000000000004</v>
      </c>
      <c r="G65" s="75"/>
      <c r="H65" s="23"/>
      <c r="I65" s="23"/>
    </row>
    <row r="66" spans="1:10" ht="12.75" customHeight="1" x14ac:dyDescent="0.2">
      <c r="A66" s="70" t="s">
        <v>149</v>
      </c>
      <c r="B66" s="16" t="s">
        <v>23</v>
      </c>
      <c r="C66" s="34" t="s">
        <v>96</v>
      </c>
      <c r="D66" s="20">
        <v>6922.78</v>
      </c>
      <c r="E66" s="20">
        <f t="shared" si="2"/>
        <v>6372.51</v>
      </c>
      <c r="F66" s="20">
        <f t="shared" si="3"/>
        <v>550.26999999999953</v>
      </c>
      <c r="G66" s="74" t="s">
        <v>107</v>
      </c>
      <c r="H66" s="23"/>
      <c r="I66" s="23"/>
    </row>
    <row r="67" spans="1:10" x14ac:dyDescent="0.2">
      <c r="A67" s="71"/>
      <c r="B67" s="17" t="s">
        <v>24</v>
      </c>
      <c r="C67" s="32" t="s">
        <v>96</v>
      </c>
      <c r="D67" s="8">
        <v>8688.02</v>
      </c>
      <c r="E67" s="8">
        <f t="shared" si="2"/>
        <v>7961.23</v>
      </c>
      <c r="F67" s="8">
        <f t="shared" si="3"/>
        <v>726.79000000000087</v>
      </c>
      <c r="G67" s="82"/>
      <c r="H67" s="23"/>
      <c r="I67" s="23"/>
    </row>
    <row r="68" spans="1:10" x14ac:dyDescent="0.2">
      <c r="A68" s="71"/>
      <c r="B68" s="17" t="s">
        <v>25</v>
      </c>
      <c r="C68" s="32" t="s">
        <v>96</v>
      </c>
      <c r="D68" s="8">
        <v>10186.029999999999</v>
      </c>
      <c r="E68" s="8">
        <f t="shared" si="2"/>
        <v>9309.43</v>
      </c>
      <c r="F68" s="8">
        <f t="shared" si="3"/>
        <v>876.59999999999854</v>
      </c>
      <c r="G68" s="82"/>
      <c r="H68" s="23"/>
      <c r="I68" s="23"/>
    </row>
    <row r="69" spans="1:10" x14ac:dyDescent="0.2">
      <c r="A69" s="71"/>
      <c r="B69" s="17" t="s">
        <v>26</v>
      </c>
      <c r="C69" s="32" t="s">
        <v>96</v>
      </c>
      <c r="D69" s="8">
        <v>12691.38</v>
      </c>
      <c r="E69" s="8">
        <f t="shared" si="2"/>
        <v>11564.25</v>
      </c>
      <c r="F69" s="8">
        <f t="shared" si="3"/>
        <v>1127.1299999999992</v>
      </c>
      <c r="G69" s="82"/>
      <c r="H69" s="23"/>
      <c r="I69" s="23"/>
    </row>
    <row r="70" spans="1:10" x14ac:dyDescent="0.2">
      <c r="A70" s="72"/>
      <c r="B70" s="18" t="s">
        <v>27</v>
      </c>
      <c r="C70" s="33" t="s">
        <v>96</v>
      </c>
      <c r="D70" s="10">
        <v>14218.91</v>
      </c>
      <c r="E70" s="10">
        <f t="shared" si="2"/>
        <v>12939.03</v>
      </c>
      <c r="F70" s="10">
        <f t="shared" si="3"/>
        <v>1279.8799999999992</v>
      </c>
      <c r="G70" s="82"/>
      <c r="H70" s="23"/>
      <c r="I70" s="23"/>
    </row>
    <row r="71" spans="1:10" ht="12.75" customHeight="1" x14ac:dyDescent="0.2">
      <c r="A71" s="70" t="s">
        <v>150</v>
      </c>
      <c r="B71" s="16" t="s">
        <v>23</v>
      </c>
      <c r="C71" s="31" t="s">
        <v>96</v>
      </c>
      <c r="D71" s="6">
        <v>5517.78</v>
      </c>
      <c r="E71" s="6">
        <f t="shared" si="2"/>
        <v>5108.01</v>
      </c>
      <c r="F71" s="6">
        <f t="shared" si="3"/>
        <v>409.76999999999953</v>
      </c>
      <c r="G71" s="82"/>
      <c r="H71" s="23"/>
      <c r="I71" s="23"/>
    </row>
    <row r="72" spans="1:10" x14ac:dyDescent="0.2">
      <c r="A72" s="71"/>
      <c r="B72" s="17" t="s">
        <v>24</v>
      </c>
      <c r="C72" s="32" t="s">
        <v>96</v>
      </c>
      <c r="D72" s="8">
        <v>7877.5199999999995</v>
      </c>
      <c r="E72" s="8">
        <f t="shared" si="2"/>
        <v>7231.78</v>
      </c>
      <c r="F72" s="8">
        <f t="shared" si="3"/>
        <v>645.73999999999978</v>
      </c>
      <c r="G72" s="82"/>
      <c r="H72" s="23"/>
      <c r="I72" s="23"/>
    </row>
    <row r="73" spans="1:10" x14ac:dyDescent="0.2">
      <c r="A73" s="71"/>
      <c r="B73" s="17" t="s">
        <v>25</v>
      </c>
      <c r="C73" s="32" t="s">
        <v>96</v>
      </c>
      <c r="D73" s="8">
        <v>9493.92</v>
      </c>
      <c r="E73" s="8">
        <f t="shared" si="2"/>
        <v>8686.5400000000009</v>
      </c>
      <c r="F73" s="8">
        <f t="shared" si="3"/>
        <v>807.3799999999992</v>
      </c>
      <c r="G73" s="82"/>
      <c r="H73" s="23"/>
      <c r="I73" s="23"/>
    </row>
    <row r="74" spans="1:10" x14ac:dyDescent="0.2">
      <c r="A74" s="71"/>
      <c r="B74" s="17" t="s">
        <v>26</v>
      </c>
      <c r="C74" s="32" t="s">
        <v>96</v>
      </c>
      <c r="D74" s="8">
        <v>12030.84</v>
      </c>
      <c r="E74" s="8">
        <f t="shared" si="2"/>
        <v>10969.76</v>
      </c>
      <c r="F74" s="8">
        <f t="shared" si="3"/>
        <v>1061.08</v>
      </c>
      <c r="G74" s="82"/>
      <c r="H74" s="23"/>
      <c r="I74" s="23"/>
    </row>
    <row r="75" spans="1:10" x14ac:dyDescent="0.2">
      <c r="A75" s="72"/>
      <c r="B75" s="17" t="s">
        <v>27</v>
      </c>
      <c r="C75" s="35" t="s">
        <v>96</v>
      </c>
      <c r="D75" s="19">
        <v>13687.08</v>
      </c>
      <c r="E75" s="19">
        <f t="shared" si="2"/>
        <v>12460.38</v>
      </c>
      <c r="F75" s="19">
        <f t="shared" si="3"/>
        <v>1226.7000000000007</v>
      </c>
      <c r="G75" s="83"/>
      <c r="H75" s="23"/>
      <c r="I75" s="23"/>
    </row>
    <row r="76" spans="1:10" ht="12.75" customHeight="1" x14ac:dyDescent="0.2">
      <c r="A76" s="70" t="s">
        <v>151</v>
      </c>
      <c r="B76" s="16" t="s">
        <v>23</v>
      </c>
      <c r="C76" s="31" t="s">
        <v>96</v>
      </c>
      <c r="D76" s="6">
        <v>5943.3899999999994</v>
      </c>
      <c r="E76" s="6">
        <f t="shared" ref="E76:E95" si="4">ROUND((D76-1420.07)*0.9+1420.07,2)</f>
        <v>5491.06</v>
      </c>
      <c r="F76" s="6">
        <f t="shared" ref="F76:F95" si="5">D76-E76</f>
        <v>452.32999999999902</v>
      </c>
      <c r="G76" s="73" t="s">
        <v>108</v>
      </c>
      <c r="H76" s="23"/>
      <c r="I76" s="23"/>
    </row>
    <row r="77" spans="1:10" x14ac:dyDescent="0.2">
      <c r="A77" s="71"/>
      <c r="B77" s="17" t="s">
        <v>24</v>
      </c>
      <c r="C77" s="32" t="s">
        <v>96</v>
      </c>
      <c r="D77" s="8">
        <v>6524.61</v>
      </c>
      <c r="E77" s="8">
        <f t="shared" si="4"/>
        <v>6014.16</v>
      </c>
      <c r="F77" s="8">
        <f t="shared" si="5"/>
        <v>510.44999999999982</v>
      </c>
      <c r="G77" s="74"/>
      <c r="H77" s="23"/>
      <c r="I77" s="23"/>
      <c r="J77" s="23"/>
    </row>
    <row r="78" spans="1:10" x14ac:dyDescent="0.2">
      <c r="A78" s="71"/>
      <c r="B78" s="17" t="s">
        <v>25</v>
      </c>
      <c r="C78" s="32" t="s">
        <v>96</v>
      </c>
      <c r="D78" s="8">
        <v>9726.81</v>
      </c>
      <c r="E78" s="8">
        <f t="shared" si="4"/>
        <v>8896.14</v>
      </c>
      <c r="F78" s="8">
        <f t="shared" si="5"/>
        <v>830.67000000000007</v>
      </c>
      <c r="G78" s="74"/>
      <c r="H78" s="23"/>
      <c r="I78" s="23"/>
    </row>
    <row r="79" spans="1:10" x14ac:dyDescent="0.2">
      <c r="A79" s="71"/>
      <c r="B79" s="17" t="s">
        <v>26</v>
      </c>
      <c r="C79" s="32" t="s">
        <v>96</v>
      </c>
      <c r="D79" s="8">
        <v>12105.85</v>
      </c>
      <c r="E79" s="8">
        <f t="shared" si="4"/>
        <v>11037.27</v>
      </c>
      <c r="F79" s="8">
        <f t="shared" si="5"/>
        <v>1068.58</v>
      </c>
      <c r="G79" s="74"/>
      <c r="H79" s="23"/>
      <c r="I79" s="23"/>
    </row>
    <row r="80" spans="1:10" x14ac:dyDescent="0.2">
      <c r="A80" s="72"/>
      <c r="B80" s="18" t="s">
        <v>27</v>
      </c>
      <c r="C80" s="33" t="s">
        <v>96</v>
      </c>
      <c r="D80" s="10">
        <v>13533.59</v>
      </c>
      <c r="E80" s="10">
        <f t="shared" si="4"/>
        <v>12322.24</v>
      </c>
      <c r="F80" s="10">
        <f t="shared" si="5"/>
        <v>1211.3500000000004</v>
      </c>
      <c r="G80" s="74"/>
      <c r="H80" s="23"/>
      <c r="I80" s="23"/>
    </row>
    <row r="81" spans="1:9" ht="12.75" customHeight="1" x14ac:dyDescent="0.2">
      <c r="A81" s="70" t="s">
        <v>152</v>
      </c>
      <c r="B81" s="16" t="s">
        <v>23</v>
      </c>
      <c r="C81" s="31" t="s">
        <v>96</v>
      </c>
      <c r="D81" s="6">
        <v>4804.07</v>
      </c>
      <c r="E81" s="6">
        <f t="shared" si="4"/>
        <v>4465.67</v>
      </c>
      <c r="F81" s="6">
        <f t="shared" si="5"/>
        <v>338.39999999999964</v>
      </c>
      <c r="G81" s="74"/>
      <c r="H81" s="23"/>
      <c r="I81" s="23"/>
    </row>
    <row r="82" spans="1:9" x14ac:dyDescent="0.2">
      <c r="A82" s="71"/>
      <c r="B82" s="17" t="s">
        <v>24</v>
      </c>
      <c r="C82" s="32" t="s">
        <v>96</v>
      </c>
      <c r="D82" s="8">
        <v>6238.46</v>
      </c>
      <c r="E82" s="8">
        <f t="shared" si="4"/>
        <v>5756.62</v>
      </c>
      <c r="F82" s="8">
        <f t="shared" si="5"/>
        <v>481.84000000000015</v>
      </c>
      <c r="G82" s="74"/>
      <c r="H82" s="23"/>
      <c r="I82" s="23"/>
    </row>
    <row r="83" spans="1:9" x14ac:dyDescent="0.2">
      <c r="A83" s="71"/>
      <c r="B83" s="17" t="s">
        <v>25</v>
      </c>
      <c r="C83" s="32" t="s">
        <v>96</v>
      </c>
      <c r="D83" s="8">
        <v>9060.93</v>
      </c>
      <c r="E83" s="8">
        <f t="shared" si="4"/>
        <v>8296.84</v>
      </c>
      <c r="F83" s="8">
        <f t="shared" si="5"/>
        <v>764.09000000000015</v>
      </c>
      <c r="G83" s="74"/>
      <c r="H83" s="23"/>
      <c r="I83" s="23"/>
    </row>
    <row r="84" spans="1:9" x14ac:dyDescent="0.2">
      <c r="A84" s="71"/>
      <c r="B84" s="17" t="s">
        <v>26</v>
      </c>
      <c r="C84" s="32" t="s">
        <v>96</v>
      </c>
      <c r="D84" s="8">
        <v>11459.84</v>
      </c>
      <c r="E84" s="8">
        <f t="shared" si="4"/>
        <v>10455.86</v>
      </c>
      <c r="F84" s="8">
        <f t="shared" si="5"/>
        <v>1003.9799999999996</v>
      </c>
      <c r="G84" s="74"/>
      <c r="H84" s="23"/>
      <c r="I84" s="23"/>
    </row>
    <row r="85" spans="1:9" x14ac:dyDescent="0.2">
      <c r="A85" s="72"/>
      <c r="B85" s="17" t="s">
        <v>27</v>
      </c>
      <c r="C85" s="33" t="s">
        <v>96</v>
      </c>
      <c r="D85" s="10">
        <v>13016.06</v>
      </c>
      <c r="E85" s="10">
        <f t="shared" si="4"/>
        <v>11856.46</v>
      </c>
      <c r="F85" s="10">
        <f t="shared" si="5"/>
        <v>1159.6000000000004</v>
      </c>
      <c r="G85" s="75"/>
      <c r="H85" s="23"/>
      <c r="I85" s="23"/>
    </row>
    <row r="86" spans="1:9" ht="12.75" customHeight="1" x14ac:dyDescent="0.2">
      <c r="A86" s="70" t="s">
        <v>153</v>
      </c>
      <c r="B86" s="16" t="s">
        <v>23</v>
      </c>
      <c r="C86" s="31" t="s">
        <v>96</v>
      </c>
      <c r="D86" s="6">
        <v>6297.98</v>
      </c>
      <c r="E86" s="6">
        <f t="shared" si="4"/>
        <v>5810.19</v>
      </c>
      <c r="F86" s="6">
        <f t="shared" si="5"/>
        <v>487.78999999999996</v>
      </c>
      <c r="G86" s="73" t="s">
        <v>109</v>
      </c>
      <c r="H86" s="23"/>
      <c r="I86" s="23"/>
    </row>
    <row r="87" spans="1:9" x14ac:dyDescent="0.2">
      <c r="A87" s="71"/>
      <c r="B87" s="17" t="s">
        <v>24</v>
      </c>
      <c r="C87" s="32" t="s">
        <v>96</v>
      </c>
      <c r="D87" s="8">
        <v>6905.08</v>
      </c>
      <c r="E87" s="8">
        <f t="shared" si="4"/>
        <v>6356.58</v>
      </c>
      <c r="F87" s="8">
        <f t="shared" si="5"/>
        <v>548.5</v>
      </c>
      <c r="G87" s="82"/>
      <c r="H87" s="23"/>
      <c r="I87" s="23"/>
    </row>
    <row r="88" spans="1:9" x14ac:dyDescent="0.2">
      <c r="A88" s="71"/>
      <c r="B88" s="17" t="s">
        <v>25</v>
      </c>
      <c r="C88" s="32" t="s">
        <v>96</v>
      </c>
      <c r="D88" s="8">
        <v>10186.029999999999</v>
      </c>
      <c r="E88" s="8">
        <f t="shared" si="4"/>
        <v>9309.43</v>
      </c>
      <c r="F88" s="8">
        <f t="shared" si="5"/>
        <v>876.59999999999854</v>
      </c>
      <c r="G88" s="82"/>
      <c r="H88" s="23"/>
      <c r="I88" s="23"/>
    </row>
    <row r="89" spans="1:9" x14ac:dyDescent="0.2">
      <c r="A89" s="71"/>
      <c r="B89" s="17" t="s">
        <v>26</v>
      </c>
      <c r="C89" s="32" t="s">
        <v>96</v>
      </c>
      <c r="D89" s="8">
        <v>12691.38</v>
      </c>
      <c r="E89" s="8">
        <f t="shared" si="4"/>
        <v>11564.25</v>
      </c>
      <c r="F89" s="8">
        <f t="shared" si="5"/>
        <v>1127.1299999999992</v>
      </c>
      <c r="G89" s="82"/>
      <c r="H89" s="23"/>
      <c r="I89" s="23"/>
    </row>
    <row r="90" spans="1:9" x14ac:dyDescent="0.2">
      <c r="A90" s="72"/>
      <c r="B90" s="18" t="s">
        <v>27</v>
      </c>
      <c r="C90" s="33" t="s">
        <v>96</v>
      </c>
      <c r="D90" s="10">
        <v>14218.91</v>
      </c>
      <c r="E90" s="10">
        <f t="shared" si="4"/>
        <v>12939.03</v>
      </c>
      <c r="F90" s="10">
        <f t="shared" si="5"/>
        <v>1279.8799999999992</v>
      </c>
      <c r="G90" s="82"/>
      <c r="H90" s="23"/>
      <c r="I90" s="23"/>
    </row>
    <row r="91" spans="1:9" ht="12.75" customHeight="1" x14ac:dyDescent="0.2">
      <c r="A91" s="70" t="s">
        <v>154</v>
      </c>
      <c r="B91" s="16" t="s">
        <v>23</v>
      </c>
      <c r="C91" s="31" t="s">
        <v>96</v>
      </c>
      <c r="D91" s="6">
        <v>5066.66</v>
      </c>
      <c r="E91" s="6">
        <f t="shared" si="4"/>
        <v>4702</v>
      </c>
      <c r="F91" s="6">
        <f t="shared" si="5"/>
        <v>364.65999999999985</v>
      </c>
      <c r="G91" s="82"/>
      <c r="H91" s="23"/>
      <c r="I91" s="23"/>
    </row>
    <row r="92" spans="1:9" x14ac:dyDescent="0.2">
      <c r="A92" s="71"/>
      <c r="B92" s="17" t="s">
        <v>24</v>
      </c>
      <c r="C92" s="32" t="s">
        <v>96</v>
      </c>
      <c r="D92" s="8">
        <v>6566.79</v>
      </c>
      <c r="E92" s="8">
        <f t="shared" si="4"/>
        <v>6052.12</v>
      </c>
      <c r="F92" s="8">
        <f t="shared" si="5"/>
        <v>514.67000000000007</v>
      </c>
      <c r="G92" s="82"/>
      <c r="H92" s="23"/>
      <c r="I92" s="23"/>
    </row>
    <row r="93" spans="1:9" x14ac:dyDescent="0.2">
      <c r="A93" s="71"/>
      <c r="B93" s="17" t="s">
        <v>25</v>
      </c>
      <c r="C93" s="32" t="s">
        <v>96</v>
      </c>
      <c r="D93" s="8">
        <v>9493.92</v>
      </c>
      <c r="E93" s="8">
        <f t="shared" si="4"/>
        <v>8686.5400000000009</v>
      </c>
      <c r="F93" s="8">
        <f t="shared" si="5"/>
        <v>807.3799999999992</v>
      </c>
      <c r="G93" s="82"/>
      <c r="H93" s="23"/>
      <c r="I93" s="23"/>
    </row>
    <row r="94" spans="1:9" x14ac:dyDescent="0.2">
      <c r="A94" s="71"/>
      <c r="B94" s="17" t="s">
        <v>26</v>
      </c>
      <c r="C94" s="32" t="s">
        <v>96</v>
      </c>
      <c r="D94" s="8">
        <v>12030.84</v>
      </c>
      <c r="E94" s="8">
        <f t="shared" si="4"/>
        <v>10969.76</v>
      </c>
      <c r="F94" s="8">
        <f t="shared" si="5"/>
        <v>1061.08</v>
      </c>
      <c r="G94" s="82"/>
      <c r="H94" s="23"/>
      <c r="I94" s="23"/>
    </row>
    <row r="95" spans="1:9" x14ac:dyDescent="0.2">
      <c r="A95" s="72"/>
      <c r="B95" s="18" t="s">
        <v>27</v>
      </c>
      <c r="C95" s="33" t="s">
        <v>96</v>
      </c>
      <c r="D95" s="10">
        <v>13687.08</v>
      </c>
      <c r="E95" s="10">
        <f t="shared" si="4"/>
        <v>12460.38</v>
      </c>
      <c r="F95" s="10">
        <f t="shared" si="5"/>
        <v>1226.7000000000007</v>
      </c>
      <c r="G95" s="83"/>
      <c r="H95" s="23"/>
      <c r="I95" s="23"/>
    </row>
    <row r="96" spans="1:9" ht="25.5" x14ac:dyDescent="0.2">
      <c r="A96" s="55" t="s">
        <v>123</v>
      </c>
      <c r="B96" s="66" t="s">
        <v>79</v>
      </c>
      <c r="C96" s="36" t="s">
        <v>96</v>
      </c>
      <c r="D96" s="23"/>
      <c r="E96" s="23"/>
      <c r="F96" s="23"/>
      <c r="G96" s="57" t="s">
        <v>83</v>
      </c>
      <c r="H96" s="23"/>
      <c r="I96" s="23"/>
    </row>
    <row r="97" spans="1:9" x14ac:dyDescent="0.2">
      <c r="A97" s="11" t="s">
        <v>124</v>
      </c>
      <c r="B97" s="12"/>
      <c r="C97" s="42" t="s">
        <v>96</v>
      </c>
      <c r="D97" s="13"/>
      <c r="E97" s="13"/>
      <c r="F97" s="13"/>
      <c r="G97" s="58">
        <v>113</v>
      </c>
      <c r="H97" s="23"/>
      <c r="I97" s="23"/>
    </row>
    <row r="98" spans="1:9" x14ac:dyDescent="0.2">
      <c r="A98" s="11" t="s">
        <v>125</v>
      </c>
      <c r="B98" s="12"/>
      <c r="C98" s="42" t="s">
        <v>96</v>
      </c>
      <c r="D98" s="13"/>
      <c r="E98" s="13"/>
      <c r="F98" s="13"/>
      <c r="G98" s="58">
        <v>163</v>
      </c>
      <c r="H98" s="23"/>
      <c r="I98" s="23"/>
    </row>
    <row r="99" spans="1:9" x14ac:dyDescent="0.2">
      <c r="A99" s="11" t="s">
        <v>28</v>
      </c>
      <c r="B99" s="12"/>
      <c r="C99" s="42" t="s">
        <v>95</v>
      </c>
      <c r="D99" s="13">
        <v>31.54</v>
      </c>
      <c r="E99" s="13">
        <f>ROUND(D99*0.9,2)</f>
        <v>28.39</v>
      </c>
      <c r="F99" s="13">
        <f>D99-E99</f>
        <v>3.1499999999999986</v>
      </c>
      <c r="G99" s="58">
        <v>109</v>
      </c>
      <c r="H99" s="23"/>
      <c r="I99" s="23"/>
    </row>
    <row r="100" spans="1:9" x14ac:dyDescent="0.2">
      <c r="A100" s="21"/>
      <c r="B100" s="22"/>
      <c r="C100" s="36"/>
      <c r="D100" s="23"/>
      <c r="E100" s="23"/>
      <c r="F100" s="23"/>
      <c r="G100" s="15"/>
      <c r="H100" s="23"/>
      <c r="I100" s="23"/>
    </row>
    <row r="101" spans="1:9" x14ac:dyDescent="0.2">
      <c r="A101" s="79" t="s">
        <v>119</v>
      </c>
      <c r="B101" s="79"/>
      <c r="C101" s="30"/>
      <c r="G101" s="15"/>
      <c r="H101" s="23"/>
      <c r="I101" s="23"/>
    </row>
    <row r="102" spans="1:9" x14ac:dyDescent="0.2">
      <c r="A102" s="70" t="s">
        <v>167</v>
      </c>
      <c r="B102" s="5" t="s">
        <v>29</v>
      </c>
      <c r="C102" s="39" t="s">
        <v>95</v>
      </c>
      <c r="D102" s="6">
        <v>6.08</v>
      </c>
      <c r="E102" s="6">
        <f t="shared" ref="E102:E140" si="6">ROUND(D102*0.9,2)</f>
        <v>5.47</v>
      </c>
      <c r="F102" s="6">
        <f t="shared" ref="F102:F140" si="7">D102-E102</f>
        <v>0.61000000000000032</v>
      </c>
      <c r="G102" s="73" t="s">
        <v>110</v>
      </c>
      <c r="H102" s="23"/>
      <c r="I102" s="23"/>
    </row>
    <row r="103" spans="1:9" x14ac:dyDescent="0.2">
      <c r="A103" s="71"/>
      <c r="B103" s="7" t="s">
        <v>30</v>
      </c>
      <c r="C103" s="40" t="s">
        <v>95</v>
      </c>
      <c r="D103" s="8">
        <v>6.6000000000000005</v>
      </c>
      <c r="E103" s="8">
        <f t="shared" si="6"/>
        <v>5.94</v>
      </c>
      <c r="F103" s="8">
        <f t="shared" si="7"/>
        <v>0.66000000000000014</v>
      </c>
      <c r="G103" s="74"/>
      <c r="H103" s="23"/>
      <c r="I103" s="23"/>
    </row>
    <row r="104" spans="1:9" x14ac:dyDescent="0.2">
      <c r="A104" s="71"/>
      <c r="B104" s="7" t="s">
        <v>31</v>
      </c>
      <c r="C104" s="40" t="s">
        <v>95</v>
      </c>
      <c r="D104" s="8">
        <v>7.25</v>
      </c>
      <c r="E104" s="8">
        <f t="shared" si="6"/>
        <v>6.53</v>
      </c>
      <c r="F104" s="8">
        <f t="shared" si="7"/>
        <v>0.71999999999999975</v>
      </c>
      <c r="G104" s="74"/>
      <c r="H104" s="23"/>
      <c r="I104" s="23"/>
    </row>
    <row r="105" spans="1:9" x14ac:dyDescent="0.2">
      <c r="A105" s="71"/>
      <c r="B105" s="24" t="s">
        <v>32</v>
      </c>
      <c r="C105" s="43" t="s">
        <v>95</v>
      </c>
      <c r="D105" s="8">
        <v>8.07</v>
      </c>
      <c r="E105" s="8">
        <f t="shared" si="6"/>
        <v>7.26</v>
      </c>
      <c r="F105" s="8">
        <f t="shared" si="7"/>
        <v>0.8100000000000005</v>
      </c>
      <c r="G105" s="74"/>
      <c r="H105" s="23"/>
      <c r="I105" s="23"/>
    </row>
    <row r="106" spans="1:9" x14ac:dyDescent="0.2">
      <c r="A106" s="71"/>
      <c r="B106" s="7" t="s">
        <v>33</v>
      </c>
      <c r="C106" s="40" t="s">
        <v>95</v>
      </c>
      <c r="D106" s="8">
        <v>9.18</v>
      </c>
      <c r="E106" s="8">
        <f t="shared" si="6"/>
        <v>8.26</v>
      </c>
      <c r="F106" s="8">
        <f t="shared" si="7"/>
        <v>0.91999999999999993</v>
      </c>
      <c r="G106" s="74"/>
      <c r="H106" s="23"/>
      <c r="I106" s="23"/>
    </row>
    <row r="107" spans="1:9" x14ac:dyDescent="0.2">
      <c r="A107" s="71"/>
      <c r="B107" s="7" t="s">
        <v>34</v>
      </c>
      <c r="C107" s="40" t="s">
        <v>95</v>
      </c>
      <c r="D107" s="8">
        <v>10.719999999999999</v>
      </c>
      <c r="E107" s="8">
        <f t="shared" si="6"/>
        <v>9.65</v>
      </c>
      <c r="F107" s="8">
        <f t="shared" si="7"/>
        <v>1.0699999999999985</v>
      </c>
      <c r="G107" s="74"/>
      <c r="H107" s="23"/>
      <c r="I107" s="23"/>
    </row>
    <row r="108" spans="1:9" x14ac:dyDescent="0.2">
      <c r="A108" s="71"/>
      <c r="B108" s="24" t="s">
        <v>35</v>
      </c>
      <c r="C108" s="43" t="s">
        <v>95</v>
      </c>
      <c r="D108" s="8">
        <v>15.200000000000001</v>
      </c>
      <c r="E108" s="8">
        <f t="shared" si="6"/>
        <v>13.68</v>
      </c>
      <c r="F108" s="8">
        <f t="shared" si="7"/>
        <v>1.5200000000000014</v>
      </c>
      <c r="G108" s="74"/>
      <c r="H108" s="23"/>
      <c r="I108" s="23"/>
    </row>
    <row r="109" spans="1:9" x14ac:dyDescent="0.2">
      <c r="A109" s="71"/>
      <c r="B109" s="7" t="s">
        <v>5</v>
      </c>
      <c r="C109" s="40" t="s">
        <v>95</v>
      </c>
      <c r="D109" s="8">
        <v>19.89</v>
      </c>
      <c r="E109" s="8">
        <f t="shared" si="6"/>
        <v>17.899999999999999</v>
      </c>
      <c r="F109" s="8">
        <f t="shared" si="7"/>
        <v>1.990000000000002</v>
      </c>
      <c r="G109" s="74"/>
      <c r="H109" s="23"/>
      <c r="I109" s="23"/>
    </row>
    <row r="110" spans="1:9" x14ac:dyDescent="0.2">
      <c r="A110" s="71"/>
      <c r="B110" s="9" t="s">
        <v>4</v>
      </c>
      <c r="C110" s="41" t="s">
        <v>95</v>
      </c>
      <c r="D110" s="10">
        <v>29.11</v>
      </c>
      <c r="E110" s="10">
        <f t="shared" si="6"/>
        <v>26.2</v>
      </c>
      <c r="F110" s="10">
        <f t="shared" si="7"/>
        <v>2.91</v>
      </c>
      <c r="G110" s="74"/>
      <c r="H110" s="23"/>
      <c r="I110" s="23"/>
    </row>
    <row r="111" spans="1:9" x14ac:dyDescent="0.2">
      <c r="A111" s="71"/>
      <c r="B111" s="5" t="s">
        <v>29</v>
      </c>
      <c r="C111" s="39" t="s">
        <v>97</v>
      </c>
      <c r="D111" s="6">
        <v>36.479999999999997</v>
      </c>
      <c r="E111" s="6">
        <f t="shared" si="6"/>
        <v>32.83</v>
      </c>
      <c r="F111" s="6">
        <f t="shared" si="7"/>
        <v>3.6499999999999986</v>
      </c>
      <c r="G111" s="74"/>
      <c r="H111" s="23"/>
      <c r="I111" s="23"/>
    </row>
    <row r="112" spans="1:9" x14ac:dyDescent="0.2">
      <c r="A112" s="71"/>
      <c r="B112" s="7" t="s">
        <v>30</v>
      </c>
      <c r="C112" s="40" t="s">
        <v>97</v>
      </c>
      <c r="D112" s="8">
        <v>39.6</v>
      </c>
      <c r="E112" s="8">
        <f t="shared" si="6"/>
        <v>35.64</v>
      </c>
      <c r="F112" s="8">
        <f t="shared" si="7"/>
        <v>3.9600000000000009</v>
      </c>
      <c r="G112" s="74"/>
      <c r="H112" s="23"/>
      <c r="I112" s="23"/>
    </row>
    <row r="113" spans="1:9" x14ac:dyDescent="0.2">
      <c r="A113" s="71"/>
      <c r="B113" s="7" t="s">
        <v>31</v>
      </c>
      <c r="C113" s="40" t="s">
        <v>97</v>
      </c>
      <c r="D113" s="8">
        <v>43.5</v>
      </c>
      <c r="E113" s="8">
        <f t="shared" si="6"/>
        <v>39.15</v>
      </c>
      <c r="F113" s="8">
        <f t="shared" si="7"/>
        <v>4.3500000000000014</v>
      </c>
      <c r="G113" s="74"/>
      <c r="H113" s="23"/>
      <c r="I113" s="23"/>
    </row>
    <row r="114" spans="1:9" x14ac:dyDescent="0.2">
      <c r="A114" s="71"/>
      <c r="B114" s="24" t="s">
        <v>32</v>
      </c>
      <c r="C114" s="43" t="s">
        <v>97</v>
      </c>
      <c r="D114" s="8">
        <v>48.42</v>
      </c>
      <c r="E114" s="8">
        <f t="shared" si="6"/>
        <v>43.58</v>
      </c>
      <c r="F114" s="8">
        <f t="shared" si="7"/>
        <v>4.8400000000000034</v>
      </c>
      <c r="G114" s="74"/>
      <c r="H114" s="23"/>
      <c r="I114" s="23"/>
    </row>
    <row r="115" spans="1:9" x14ac:dyDescent="0.2">
      <c r="A115" s="71"/>
      <c r="B115" s="7" t="s">
        <v>33</v>
      </c>
      <c r="C115" s="40" t="s">
        <v>97</v>
      </c>
      <c r="D115" s="8">
        <v>55.08</v>
      </c>
      <c r="E115" s="8">
        <f t="shared" si="6"/>
        <v>49.57</v>
      </c>
      <c r="F115" s="8">
        <f t="shared" si="7"/>
        <v>5.509999999999998</v>
      </c>
      <c r="G115" s="74"/>
      <c r="H115" s="23"/>
      <c r="I115" s="23"/>
    </row>
    <row r="116" spans="1:9" x14ac:dyDescent="0.2">
      <c r="A116" s="71"/>
      <c r="B116" s="7" t="s">
        <v>34</v>
      </c>
      <c r="C116" s="40" t="s">
        <v>97</v>
      </c>
      <c r="D116" s="8">
        <v>64.319999999999993</v>
      </c>
      <c r="E116" s="8">
        <f t="shared" si="6"/>
        <v>57.89</v>
      </c>
      <c r="F116" s="8">
        <f t="shared" si="7"/>
        <v>6.4299999999999926</v>
      </c>
      <c r="G116" s="74"/>
      <c r="H116" s="23"/>
      <c r="I116" s="23"/>
    </row>
    <row r="117" spans="1:9" x14ac:dyDescent="0.2">
      <c r="A117" s="71"/>
      <c r="B117" s="24" t="s">
        <v>35</v>
      </c>
      <c r="C117" s="43" t="s">
        <v>97</v>
      </c>
      <c r="D117" s="8">
        <v>91.2</v>
      </c>
      <c r="E117" s="8">
        <f t="shared" si="6"/>
        <v>82.08</v>
      </c>
      <c r="F117" s="8">
        <f t="shared" si="7"/>
        <v>9.1200000000000045</v>
      </c>
      <c r="G117" s="74"/>
      <c r="H117" s="23"/>
      <c r="I117" s="23"/>
    </row>
    <row r="118" spans="1:9" x14ac:dyDescent="0.2">
      <c r="A118" s="71"/>
      <c r="B118" s="7" t="s">
        <v>5</v>
      </c>
      <c r="C118" s="40" t="s">
        <v>97</v>
      </c>
      <c r="D118" s="8">
        <v>119.34</v>
      </c>
      <c r="E118" s="8">
        <f t="shared" si="6"/>
        <v>107.41</v>
      </c>
      <c r="F118" s="8">
        <f t="shared" si="7"/>
        <v>11.930000000000007</v>
      </c>
      <c r="G118" s="74"/>
      <c r="H118" s="23"/>
      <c r="I118" s="23"/>
    </row>
    <row r="119" spans="1:9" x14ac:dyDescent="0.2">
      <c r="A119" s="72"/>
      <c r="B119" s="9" t="s">
        <v>4</v>
      </c>
      <c r="C119" s="41" t="s">
        <v>97</v>
      </c>
      <c r="D119" s="10">
        <v>174.66</v>
      </c>
      <c r="E119" s="10">
        <f t="shared" si="6"/>
        <v>157.19</v>
      </c>
      <c r="F119" s="10">
        <f t="shared" si="7"/>
        <v>17.47</v>
      </c>
      <c r="G119" s="75"/>
      <c r="H119" s="23"/>
      <c r="I119" s="23"/>
    </row>
    <row r="120" spans="1:9" x14ac:dyDescent="0.2">
      <c r="A120" s="70" t="s">
        <v>169</v>
      </c>
      <c r="B120" s="25" t="s">
        <v>5</v>
      </c>
      <c r="C120" s="44" t="s">
        <v>95</v>
      </c>
      <c r="D120" s="6">
        <v>33.53</v>
      </c>
      <c r="E120" s="6">
        <f t="shared" si="6"/>
        <v>30.18</v>
      </c>
      <c r="F120" s="6">
        <f t="shared" si="7"/>
        <v>3.3500000000000014</v>
      </c>
      <c r="G120" s="73" t="s">
        <v>111</v>
      </c>
      <c r="H120" s="23"/>
      <c r="I120" s="23"/>
    </row>
    <row r="121" spans="1:9" x14ac:dyDescent="0.2">
      <c r="A121" s="71"/>
      <c r="B121" s="9" t="s">
        <v>4</v>
      </c>
      <c r="C121" s="41" t="s">
        <v>95</v>
      </c>
      <c r="D121" s="10">
        <v>44.08</v>
      </c>
      <c r="E121" s="10">
        <f t="shared" si="6"/>
        <v>39.67</v>
      </c>
      <c r="F121" s="10">
        <f t="shared" si="7"/>
        <v>4.4099999999999966</v>
      </c>
      <c r="G121" s="74"/>
      <c r="H121" s="23"/>
      <c r="I121" s="23"/>
    </row>
    <row r="122" spans="1:9" x14ac:dyDescent="0.2">
      <c r="A122" s="71"/>
      <c r="B122" s="25" t="s">
        <v>5</v>
      </c>
      <c r="C122" s="46" t="s">
        <v>97</v>
      </c>
      <c r="D122" s="20">
        <v>201.18</v>
      </c>
      <c r="E122" s="20">
        <f t="shared" si="6"/>
        <v>181.06</v>
      </c>
      <c r="F122" s="20">
        <f t="shared" si="7"/>
        <v>20.120000000000005</v>
      </c>
      <c r="G122" s="74"/>
      <c r="H122" s="23"/>
      <c r="I122" s="23"/>
    </row>
    <row r="123" spans="1:9" x14ac:dyDescent="0.2">
      <c r="A123" s="72"/>
      <c r="B123" s="9" t="s">
        <v>4</v>
      </c>
      <c r="C123" s="41" t="s">
        <v>97</v>
      </c>
      <c r="D123" s="10">
        <v>264.48</v>
      </c>
      <c r="E123" s="10">
        <f t="shared" si="6"/>
        <v>238.03</v>
      </c>
      <c r="F123" s="10">
        <f t="shared" si="7"/>
        <v>26.450000000000017</v>
      </c>
      <c r="G123" s="75"/>
      <c r="H123" s="23"/>
      <c r="I123" s="23"/>
    </row>
    <row r="124" spans="1:9" x14ac:dyDescent="0.2">
      <c r="A124" s="70" t="s">
        <v>168</v>
      </c>
      <c r="B124" s="25" t="s">
        <v>5</v>
      </c>
      <c r="C124" s="44" t="s">
        <v>95</v>
      </c>
      <c r="D124" s="6">
        <v>38.050000000000004</v>
      </c>
      <c r="E124" s="6">
        <f t="shared" si="6"/>
        <v>34.25</v>
      </c>
      <c r="F124" s="6">
        <f t="shared" si="7"/>
        <v>3.8000000000000043</v>
      </c>
      <c r="G124" s="73" t="s">
        <v>112</v>
      </c>
      <c r="H124" s="23"/>
      <c r="I124" s="23"/>
    </row>
    <row r="125" spans="1:9" x14ac:dyDescent="0.2">
      <c r="A125" s="71"/>
      <c r="B125" s="9" t="s">
        <v>4</v>
      </c>
      <c r="C125" s="41" t="s">
        <v>95</v>
      </c>
      <c r="D125" s="10">
        <v>50.28</v>
      </c>
      <c r="E125" s="10">
        <f t="shared" si="6"/>
        <v>45.25</v>
      </c>
      <c r="F125" s="10">
        <f t="shared" si="7"/>
        <v>5.0300000000000011</v>
      </c>
      <c r="G125" s="74"/>
      <c r="H125" s="23"/>
      <c r="I125" s="23"/>
    </row>
    <row r="126" spans="1:9" x14ac:dyDescent="0.2">
      <c r="A126" s="71"/>
      <c r="B126" s="25" t="s">
        <v>5</v>
      </c>
      <c r="C126" s="46" t="s">
        <v>97</v>
      </c>
      <c r="D126" s="20">
        <v>228.3</v>
      </c>
      <c r="E126" s="20">
        <f t="shared" si="6"/>
        <v>205.47</v>
      </c>
      <c r="F126" s="20">
        <f t="shared" si="7"/>
        <v>22.830000000000013</v>
      </c>
      <c r="G126" s="74"/>
      <c r="H126" s="23"/>
      <c r="I126" s="23"/>
    </row>
    <row r="127" spans="1:9" x14ac:dyDescent="0.2">
      <c r="A127" s="72"/>
      <c r="B127" s="9" t="s">
        <v>4</v>
      </c>
      <c r="C127" s="41" t="s">
        <v>97</v>
      </c>
      <c r="D127" s="10">
        <v>301.68</v>
      </c>
      <c r="E127" s="10">
        <f t="shared" si="6"/>
        <v>271.51</v>
      </c>
      <c r="F127" s="10">
        <f t="shared" si="7"/>
        <v>30.170000000000016</v>
      </c>
      <c r="G127" s="75"/>
      <c r="H127" s="23"/>
      <c r="I127" s="23"/>
    </row>
    <row r="128" spans="1:9" x14ac:dyDescent="0.2">
      <c r="A128" s="70" t="s">
        <v>160</v>
      </c>
      <c r="B128" s="5" t="s">
        <v>5</v>
      </c>
      <c r="C128" s="39" t="s">
        <v>95</v>
      </c>
      <c r="D128" s="6">
        <v>16.759999999999998</v>
      </c>
      <c r="E128" s="6">
        <f t="shared" si="6"/>
        <v>15.08</v>
      </c>
      <c r="F128" s="6">
        <f t="shared" si="7"/>
        <v>1.6799999999999979</v>
      </c>
      <c r="G128" s="84" t="s">
        <v>36</v>
      </c>
      <c r="H128" s="23"/>
      <c r="I128" s="23"/>
    </row>
    <row r="129" spans="1:9" x14ac:dyDescent="0.2">
      <c r="A129" s="71"/>
      <c r="B129" s="7" t="s">
        <v>4</v>
      </c>
      <c r="C129" s="40" t="s">
        <v>95</v>
      </c>
      <c r="D129" s="8">
        <v>24.93</v>
      </c>
      <c r="E129" s="8">
        <f t="shared" si="6"/>
        <v>22.44</v>
      </c>
      <c r="F129" s="8">
        <f t="shared" si="7"/>
        <v>2.4899999999999984</v>
      </c>
      <c r="G129" s="82"/>
      <c r="H129" s="23"/>
      <c r="I129" s="23"/>
    </row>
    <row r="130" spans="1:9" x14ac:dyDescent="0.2">
      <c r="A130" s="71"/>
      <c r="B130" s="9" t="s">
        <v>2</v>
      </c>
      <c r="C130" s="41" t="s">
        <v>95</v>
      </c>
      <c r="D130" s="10">
        <v>44.81</v>
      </c>
      <c r="E130" s="10">
        <f t="shared" si="6"/>
        <v>40.33</v>
      </c>
      <c r="F130" s="10">
        <f t="shared" si="7"/>
        <v>4.480000000000004</v>
      </c>
      <c r="G130" s="82"/>
      <c r="H130" s="23"/>
      <c r="I130" s="23"/>
    </row>
    <row r="131" spans="1:9" x14ac:dyDescent="0.2">
      <c r="A131" s="71"/>
      <c r="B131" s="5" t="s">
        <v>5</v>
      </c>
      <c r="C131" s="39" t="s">
        <v>97</v>
      </c>
      <c r="D131" s="6">
        <v>100.56</v>
      </c>
      <c r="E131" s="6">
        <f t="shared" si="6"/>
        <v>90.5</v>
      </c>
      <c r="F131" s="6">
        <f t="shared" si="7"/>
        <v>10.060000000000002</v>
      </c>
      <c r="G131" s="82"/>
      <c r="H131" s="23"/>
      <c r="I131" s="23"/>
    </row>
    <row r="132" spans="1:9" x14ac:dyDescent="0.2">
      <c r="A132" s="71"/>
      <c r="B132" s="7" t="s">
        <v>4</v>
      </c>
      <c r="C132" s="40" t="s">
        <v>97</v>
      </c>
      <c r="D132" s="8">
        <v>149.58000000000001</v>
      </c>
      <c r="E132" s="8">
        <f t="shared" si="6"/>
        <v>134.62</v>
      </c>
      <c r="F132" s="8">
        <f t="shared" si="7"/>
        <v>14.960000000000008</v>
      </c>
      <c r="G132" s="82"/>
      <c r="H132" s="23"/>
      <c r="I132" s="23"/>
    </row>
    <row r="133" spans="1:9" x14ac:dyDescent="0.2">
      <c r="A133" s="72"/>
      <c r="B133" s="9" t="s">
        <v>2</v>
      </c>
      <c r="C133" s="41" t="s">
        <v>97</v>
      </c>
      <c r="D133" s="10">
        <v>268.86</v>
      </c>
      <c r="E133" s="10">
        <f t="shared" si="6"/>
        <v>241.97</v>
      </c>
      <c r="F133" s="10">
        <f t="shared" si="7"/>
        <v>26.890000000000015</v>
      </c>
      <c r="G133" s="83"/>
      <c r="H133" s="23"/>
      <c r="I133" s="23"/>
    </row>
    <row r="134" spans="1:9" x14ac:dyDescent="0.2">
      <c r="A134" s="70" t="s">
        <v>37</v>
      </c>
      <c r="B134" s="7" t="s">
        <v>5</v>
      </c>
      <c r="C134" s="40" t="s">
        <v>95</v>
      </c>
      <c r="D134" s="8">
        <v>10.39</v>
      </c>
      <c r="E134" s="8">
        <f t="shared" si="6"/>
        <v>9.35</v>
      </c>
      <c r="F134" s="8">
        <f t="shared" si="7"/>
        <v>1.0400000000000009</v>
      </c>
      <c r="G134" s="84" t="s">
        <v>38</v>
      </c>
      <c r="H134" s="23"/>
      <c r="I134" s="23"/>
    </row>
    <row r="135" spans="1:9" x14ac:dyDescent="0.2">
      <c r="A135" s="71"/>
      <c r="B135" s="7" t="s">
        <v>4</v>
      </c>
      <c r="C135" s="40" t="s">
        <v>95</v>
      </c>
      <c r="D135" s="8">
        <v>14.16</v>
      </c>
      <c r="E135" s="8">
        <f t="shared" si="6"/>
        <v>12.74</v>
      </c>
      <c r="F135" s="8">
        <f t="shared" si="7"/>
        <v>1.42</v>
      </c>
      <c r="G135" s="82"/>
      <c r="H135" s="23"/>
      <c r="I135" s="23"/>
    </row>
    <row r="136" spans="1:9" x14ac:dyDescent="0.2">
      <c r="A136" s="72"/>
      <c r="B136" s="9" t="s">
        <v>2</v>
      </c>
      <c r="C136" s="41" t="s">
        <v>95</v>
      </c>
      <c r="D136" s="10">
        <v>25.74</v>
      </c>
      <c r="E136" s="10">
        <f t="shared" si="6"/>
        <v>23.17</v>
      </c>
      <c r="F136" s="10">
        <f t="shared" si="7"/>
        <v>2.5699999999999967</v>
      </c>
      <c r="G136" s="82"/>
      <c r="H136" s="23"/>
      <c r="I136" s="23"/>
    </row>
    <row r="137" spans="1:9" ht="12.75" customHeight="1" x14ac:dyDescent="0.2">
      <c r="A137" s="70" t="s">
        <v>39</v>
      </c>
      <c r="B137" s="7" t="s">
        <v>5</v>
      </c>
      <c r="C137" s="40" t="s">
        <v>95</v>
      </c>
      <c r="D137" s="8">
        <v>12.1</v>
      </c>
      <c r="E137" s="8">
        <f t="shared" si="6"/>
        <v>10.89</v>
      </c>
      <c r="F137" s="8">
        <f t="shared" si="7"/>
        <v>1.2099999999999991</v>
      </c>
      <c r="G137" s="82"/>
      <c r="H137" s="23"/>
      <c r="I137" s="23"/>
    </row>
    <row r="138" spans="1:9" x14ac:dyDescent="0.2">
      <c r="A138" s="71"/>
      <c r="B138" s="7" t="s">
        <v>4</v>
      </c>
      <c r="C138" s="40" t="s">
        <v>95</v>
      </c>
      <c r="D138" s="8">
        <v>16.63</v>
      </c>
      <c r="E138" s="8">
        <f t="shared" si="6"/>
        <v>14.97</v>
      </c>
      <c r="F138" s="8">
        <f t="shared" si="7"/>
        <v>1.6599999999999984</v>
      </c>
      <c r="G138" s="82"/>
      <c r="H138" s="23"/>
      <c r="I138" s="23"/>
    </row>
    <row r="139" spans="1:9" x14ac:dyDescent="0.2">
      <c r="A139" s="72"/>
      <c r="B139" s="9" t="s">
        <v>2</v>
      </c>
      <c r="C139" s="41" t="s">
        <v>95</v>
      </c>
      <c r="D139" s="10">
        <v>30.24</v>
      </c>
      <c r="E139" s="10">
        <f t="shared" si="6"/>
        <v>27.22</v>
      </c>
      <c r="F139" s="10">
        <f t="shared" si="7"/>
        <v>3.0199999999999996</v>
      </c>
      <c r="G139" s="83"/>
      <c r="H139" s="23"/>
      <c r="I139" s="23"/>
    </row>
    <row r="140" spans="1:9" x14ac:dyDescent="0.2">
      <c r="A140" s="11" t="s">
        <v>40</v>
      </c>
      <c r="B140" s="12"/>
      <c r="C140" s="42" t="s">
        <v>95</v>
      </c>
      <c r="D140" s="13">
        <v>32.06</v>
      </c>
      <c r="E140" s="13">
        <f t="shared" si="6"/>
        <v>28.85</v>
      </c>
      <c r="F140" s="13">
        <f t="shared" si="7"/>
        <v>3.2100000000000009</v>
      </c>
      <c r="G140" s="14" t="s">
        <v>41</v>
      </c>
      <c r="H140" s="23"/>
      <c r="I140" s="23"/>
    </row>
    <row r="141" spans="1:9" x14ac:dyDescent="0.2">
      <c r="A141" s="67"/>
      <c r="B141" s="63"/>
      <c r="C141" s="62"/>
      <c r="D141" s="23"/>
      <c r="E141" s="23"/>
      <c r="F141" s="23"/>
      <c r="G141" s="61"/>
      <c r="H141" s="23"/>
      <c r="I141" s="23"/>
    </row>
    <row r="142" spans="1:9" x14ac:dyDescent="0.2">
      <c r="A142" s="79" t="s">
        <v>161</v>
      </c>
      <c r="B142" s="79"/>
      <c r="C142" s="30"/>
      <c r="G142" s="15"/>
      <c r="H142" s="23"/>
      <c r="I142" s="23"/>
    </row>
    <row r="143" spans="1:9" x14ac:dyDescent="0.2">
      <c r="A143" s="28" t="s">
        <v>88</v>
      </c>
      <c r="B143" s="12"/>
      <c r="C143" s="42" t="s">
        <v>98</v>
      </c>
      <c r="D143" s="48">
        <v>2.2400000000000002</v>
      </c>
      <c r="E143" s="48">
        <f t="shared" ref="E143:E153" si="8">ROUND(D143*0.9,2)</f>
        <v>2.02</v>
      </c>
      <c r="F143" s="48">
        <f t="shared" ref="F143:F153" si="9">D143-E143</f>
        <v>0.2200000000000002</v>
      </c>
      <c r="G143" s="84" t="s">
        <v>42</v>
      </c>
      <c r="H143" s="23"/>
      <c r="I143" s="23"/>
    </row>
    <row r="144" spans="1:9" ht="25.5" x14ac:dyDescent="0.2">
      <c r="A144" s="28" t="s">
        <v>89</v>
      </c>
      <c r="B144" s="12"/>
      <c r="C144" s="42" t="s">
        <v>98</v>
      </c>
      <c r="D144" s="48">
        <v>2.34</v>
      </c>
      <c r="E144" s="48">
        <f t="shared" si="8"/>
        <v>2.11</v>
      </c>
      <c r="F144" s="48">
        <f t="shared" si="9"/>
        <v>0.22999999999999998</v>
      </c>
      <c r="G144" s="82"/>
      <c r="H144" s="23"/>
      <c r="I144" s="23"/>
    </row>
    <row r="145" spans="1:9" x14ac:dyDescent="0.2">
      <c r="A145" s="28" t="s">
        <v>90</v>
      </c>
      <c r="B145" s="12"/>
      <c r="C145" s="42" t="s">
        <v>98</v>
      </c>
      <c r="D145" s="48">
        <v>3.28</v>
      </c>
      <c r="E145" s="48">
        <f t="shared" si="8"/>
        <v>2.95</v>
      </c>
      <c r="F145" s="48">
        <f t="shared" si="9"/>
        <v>0.32999999999999963</v>
      </c>
      <c r="G145" s="82"/>
      <c r="H145" s="23"/>
      <c r="I145" s="23"/>
    </row>
    <row r="146" spans="1:9" ht="25.5" x14ac:dyDescent="0.2">
      <c r="A146" s="28" t="s">
        <v>91</v>
      </c>
      <c r="B146" s="12"/>
      <c r="C146" s="42" t="s">
        <v>98</v>
      </c>
      <c r="D146" s="48">
        <v>3.4</v>
      </c>
      <c r="E146" s="48">
        <f t="shared" si="8"/>
        <v>3.06</v>
      </c>
      <c r="F146" s="48">
        <f t="shared" si="9"/>
        <v>0.33999999999999986</v>
      </c>
      <c r="G146" s="82"/>
      <c r="H146" s="23"/>
      <c r="I146" s="23"/>
    </row>
    <row r="147" spans="1:9" x14ac:dyDescent="0.2">
      <c r="A147" s="28" t="s">
        <v>92</v>
      </c>
      <c r="B147" s="12"/>
      <c r="C147" s="42" t="s">
        <v>98</v>
      </c>
      <c r="D147" s="48">
        <v>3.75</v>
      </c>
      <c r="E147" s="48">
        <f t="shared" si="8"/>
        <v>3.38</v>
      </c>
      <c r="F147" s="48">
        <f t="shared" si="9"/>
        <v>0.37000000000000011</v>
      </c>
      <c r="G147" s="82"/>
      <c r="H147" s="23"/>
      <c r="I147" s="23"/>
    </row>
    <row r="148" spans="1:9" ht="25.5" x14ac:dyDescent="0.2">
      <c r="A148" s="28" t="s">
        <v>93</v>
      </c>
      <c r="B148" s="12"/>
      <c r="C148" s="42" t="s">
        <v>98</v>
      </c>
      <c r="D148" s="48">
        <v>3.87</v>
      </c>
      <c r="E148" s="48">
        <f t="shared" si="8"/>
        <v>3.48</v>
      </c>
      <c r="F148" s="48">
        <f t="shared" si="9"/>
        <v>0.39000000000000012</v>
      </c>
      <c r="G148" s="83"/>
      <c r="H148" s="23"/>
      <c r="I148" s="23"/>
    </row>
    <row r="149" spans="1:9" x14ac:dyDescent="0.2">
      <c r="A149" s="11" t="s">
        <v>43</v>
      </c>
      <c r="B149" s="12"/>
      <c r="C149" s="42" t="s">
        <v>99</v>
      </c>
      <c r="D149" s="48">
        <v>16.489999999999998</v>
      </c>
      <c r="E149" s="48">
        <f t="shared" si="8"/>
        <v>14.84</v>
      </c>
      <c r="F149" s="48">
        <f t="shared" si="9"/>
        <v>1.6499999999999986</v>
      </c>
      <c r="G149" s="84" t="s">
        <v>44</v>
      </c>
      <c r="H149" s="23"/>
      <c r="I149" s="23"/>
    </row>
    <row r="150" spans="1:9" x14ac:dyDescent="0.2">
      <c r="A150" s="80" t="s">
        <v>45</v>
      </c>
      <c r="B150" s="81"/>
      <c r="C150" s="42" t="s">
        <v>99</v>
      </c>
      <c r="D150" s="48">
        <v>17.260000000000002</v>
      </c>
      <c r="E150" s="48">
        <f t="shared" si="8"/>
        <v>15.53</v>
      </c>
      <c r="F150" s="48">
        <f t="shared" si="9"/>
        <v>1.7300000000000022</v>
      </c>
      <c r="G150" s="83"/>
      <c r="H150" s="23"/>
      <c r="I150" s="23"/>
    </row>
    <row r="151" spans="1:9" x14ac:dyDescent="0.2">
      <c r="A151" s="11" t="s">
        <v>46</v>
      </c>
      <c r="B151" s="12"/>
      <c r="C151" s="42" t="s">
        <v>95</v>
      </c>
      <c r="D151" s="48">
        <v>33.99</v>
      </c>
      <c r="E151" s="48">
        <f t="shared" si="8"/>
        <v>30.59</v>
      </c>
      <c r="F151" s="48">
        <f t="shared" si="9"/>
        <v>3.4000000000000021</v>
      </c>
      <c r="G151" s="14" t="s">
        <v>47</v>
      </c>
      <c r="H151" s="23"/>
      <c r="I151" s="23"/>
    </row>
    <row r="152" spans="1:9" x14ac:dyDescent="0.2">
      <c r="A152" s="11" t="s">
        <v>80</v>
      </c>
      <c r="B152" s="12"/>
      <c r="C152" s="42" t="s">
        <v>99</v>
      </c>
      <c r="D152" s="48">
        <v>3.54</v>
      </c>
      <c r="E152" s="48">
        <f t="shared" si="8"/>
        <v>3.19</v>
      </c>
      <c r="F152" s="48">
        <f t="shared" si="9"/>
        <v>0.35000000000000009</v>
      </c>
      <c r="G152" s="84" t="s">
        <v>48</v>
      </c>
      <c r="H152" s="23"/>
      <c r="I152" s="23"/>
    </row>
    <row r="153" spans="1:9" x14ac:dyDescent="0.2">
      <c r="A153" s="80" t="s">
        <v>81</v>
      </c>
      <c r="B153" s="81"/>
      <c r="C153" s="37" t="s">
        <v>99</v>
      </c>
      <c r="D153" s="48">
        <v>3.62</v>
      </c>
      <c r="E153" s="48">
        <f t="shared" si="8"/>
        <v>3.26</v>
      </c>
      <c r="F153" s="48">
        <f t="shared" si="9"/>
        <v>0.36000000000000032</v>
      </c>
      <c r="G153" s="83"/>
      <c r="H153" s="23"/>
      <c r="I153" s="23"/>
    </row>
    <row r="154" spans="1:9" x14ac:dyDescent="0.2">
      <c r="A154" s="21"/>
      <c r="B154" s="22"/>
      <c r="C154" s="36"/>
      <c r="D154" s="54"/>
      <c r="E154" s="54"/>
      <c r="F154" s="54"/>
      <c r="G154" s="15"/>
      <c r="H154" s="23"/>
      <c r="I154" s="23"/>
    </row>
    <row r="155" spans="1:9" x14ac:dyDescent="0.2">
      <c r="A155" s="79" t="s">
        <v>116</v>
      </c>
      <c r="B155" s="79"/>
      <c r="C155" s="30"/>
      <c r="G155" s="15"/>
      <c r="H155" s="23"/>
      <c r="I155" s="23"/>
    </row>
    <row r="156" spans="1:9" x14ac:dyDescent="0.2">
      <c r="A156" s="68" t="s">
        <v>170</v>
      </c>
      <c r="B156" s="25"/>
      <c r="C156" s="44" t="s">
        <v>95</v>
      </c>
      <c r="D156" s="6">
        <v>54.72</v>
      </c>
      <c r="E156" s="6">
        <f t="shared" ref="E156:E173" si="10">ROUND(D156*0.9,2)</f>
        <v>49.25</v>
      </c>
      <c r="F156" s="6">
        <f t="shared" ref="F156:F173" si="11">D156-E156</f>
        <v>5.4699999999999989</v>
      </c>
      <c r="G156" s="65" t="s">
        <v>113</v>
      </c>
      <c r="H156" s="23"/>
      <c r="I156" s="23"/>
    </row>
    <row r="157" spans="1:9" x14ac:dyDescent="0.2">
      <c r="A157" s="76" t="s">
        <v>82</v>
      </c>
      <c r="B157" s="5" t="s">
        <v>2</v>
      </c>
      <c r="C157" s="39" t="s">
        <v>95</v>
      </c>
      <c r="D157" s="6">
        <v>34.409999999999997</v>
      </c>
      <c r="E157" s="6">
        <f t="shared" si="10"/>
        <v>30.97</v>
      </c>
      <c r="F157" s="6">
        <f t="shared" si="11"/>
        <v>3.4399999999999977</v>
      </c>
      <c r="G157" s="84" t="s">
        <v>86</v>
      </c>
      <c r="H157" s="23"/>
      <c r="I157" s="23"/>
    </row>
    <row r="158" spans="1:9" x14ac:dyDescent="0.2">
      <c r="A158" s="77"/>
      <c r="B158" s="7" t="s">
        <v>4</v>
      </c>
      <c r="C158" s="40" t="s">
        <v>95</v>
      </c>
      <c r="D158" s="8">
        <v>18.93</v>
      </c>
      <c r="E158" s="8">
        <f t="shared" si="10"/>
        <v>17.04</v>
      </c>
      <c r="F158" s="8">
        <f t="shared" si="11"/>
        <v>1.8900000000000006</v>
      </c>
      <c r="G158" s="82"/>
      <c r="H158" s="23"/>
      <c r="I158" s="23"/>
    </row>
    <row r="159" spans="1:9" x14ac:dyDescent="0.2">
      <c r="A159" s="78"/>
      <c r="B159" s="9" t="s">
        <v>5</v>
      </c>
      <c r="C159" s="41" t="s">
        <v>95</v>
      </c>
      <c r="D159" s="10">
        <v>13.88</v>
      </c>
      <c r="E159" s="10">
        <f t="shared" si="10"/>
        <v>12.49</v>
      </c>
      <c r="F159" s="10">
        <f t="shared" si="11"/>
        <v>1.3900000000000006</v>
      </c>
      <c r="G159" s="83"/>
      <c r="H159" s="23"/>
      <c r="I159" s="23"/>
    </row>
    <row r="160" spans="1:9" x14ac:dyDescent="0.2">
      <c r="A160" s="11" t="s">
        <v>49</v>
      </c>
      <c r="B160" s="12"/>
      <c r="C160" s="42" t="s">
        <v>95</v>
      </c>
      <c r="D160" s="13">
        <v>67.36</v>
      </c>
      <c r="E160" s="13">
        <f t="shared" si="10"/>
        <v>60.62</v>
      </c>
      <c r="F160" s="13">
        <f t="shared" si="11"/>
        <v>6.740000000000002</v>
      </c>
      <c r="G160" s="73" t="s">
        <v>114</v>
      </c>
      <c r="H160" s="23"/>
      <c r="I160" s="23"/>
    </row>
    <row r="161" spans="1:9" x14ac:dyDescent="0.2">
      <c r="A161" s="59" t="s">
        <v>50</v>
      </c>
      <c r="B161" s="60"/>
      <c r="C161" s="37" t="s">
        <v>95</v>
      </c>
      <c r="D161" s="26">
        <v>54.72</v>
      </c>
      <c r="E161" s="26">
        <f t="shared" si="10"/>
        <v>49.25</v>
      </c>
      <c r="F161" s="26">
        <f t="shared" si="11"/>
        <v>5.4699999999999989</v>
      </c>
      <c r="G161" s="83"/>
      <c r="H161" s="23"/>
      <c r="I161" s="23"/>
    </row>
    <row r="162" spans="1:9" x14ac:dyDescent="0.2">
      <c r="A162" s="88" t="s">
        <v>51</v>
      </c>
      <c r="B162" s="25" t="s">
        <v>52</v>
      </c>
      <c r="C162" s="44" t="s">
        <v>95</v>
      </c>
      <c r="D162" s="6">
        <v>2.75</v>
      </c>
      <c r="E162" s="6">
        <f t="shared" si="10"/>
        <v>2.48</v>
      </c>
      <c r="F162" s="6">
        <f t="shared" si="11"/>
        <v>0.27</v>
      </c>
      <c r="G162" s="84" t="s">
        <v>53</v>
      </c>
      <c r="H162" s="23"/>
      <c r="I162" s="23"/>
    </row>
    <row r="163" spans="1:9" x14ac:dyDescent="0.2">
      <c r="A163" s="89"/>
      <c r="B163" s="7" t="s">
        <v>54</v>
      </c>
      <c r="C163" s="40" t="s">
        <v>95</v>
      </c>
      <c r="D163" s="8">
        <v>2.8800000000000003</v>
      </c>
      <c r="E163" s="8">
        <f t="shared" si="10"/>
        <v>2.59</v>
      </c>
      <c r="F163" s="8">
        <f t="shared" si="11"/>
        <v>0.29000000000000048</v>
      </c>
      <c r="G163" s="82"/>
      <c r="H163" s="23"/>
      <c r="I163" s="23"/>
    </row>
    <row r="164" spans="1:9" x14ac:dyDescent="0.2">
      <c r="A164" s="89"/>
      <c r="B164" s="7" t="s">
        <v>55</v>
      </c>
      <c r="C164" s="40" t="s">
        <v>95</v>
      </c>
      <c r="D164" s="8">
        <v>3.15</v>
      </c>
      <c r="E164" s="8">
        <f t="shared" si="10"/>
        <v>2.84</v>
      </c>
      <c r="F164" s="8">
        <f t="shared" si="11"/>
        <v>0.31000000000000005</v>
      </c>
      <c r="G164" s="82"/>
      <c r="H164" s="23"/>
      <c r="I164" s="23"/>
    </row>
    <row r="165" spans="1:9" x14ac:dyDescent="0.2">
      <c r="A165" s="89"/>
      <c r="B165" s="7" t="s">
        <v>56</v>
      </c>
      <c r="C165" s="40" t="s">
        <v>95</v>
      </c>
      <c r="D165" s="8">
        <v>3.56</v>
      </c>
      <c r="E165" s="8">
        <f t="shared" si="10"/>
        <v>3.2</v>
      </c>
      <c r="F165" s="8">
        <f t="shared" si="11"/>
        <v>0.35999999999999988</v>
      </c>
      <c r="G165" s="82"/>
      <c r="H165" s="23"/>
      <c r="I165" s="23"/>
    </row>
    <row r="166" spans="1:9" x14ac:dyDescent="0.2">
      <c r="A166" s="89"/>
      <c r="B166" s="7" t="s">
        <v>57</v>
      </c>
      <c r="C166" s="40" t="s">
        <v>95</v>
      </c>
      <c r="D166" s="8">
        <v>4.16</v>
      </c>
      <c r="E166" s="8">
        <f t="shared" si="10"/>
        <v>3.74</v>
      </c>
      <c r="F166" s="8">
        <f t="shared" si="11"/>
        <v>0.41999999999999993</v>
      </c>
      <c r="G166" s="82"/>
      <c r="H166" s="23"/>
      <c r="I166" s="23"/>
    </row>
    <row r="167" spans="1:9" x14ac:dyDescent="0.2">
      <c r="A167" s="89"/>
      <c r="B167" s="7" t="s">
        <v>58</v>
      </c>
      <c r="C167" s="40" t="s">
        <v>95</v>
      </c>
      <c r="D167" s="8">
        <v>5.3100000000000005</v>
      </c>
      <c r="E167" s="8">
        <f t="shared" si="10"/>
        <v>4.78</v>
      </c>
      <c r="F167" s="8">
        <f t="shared" si="11"/>
        <v>0.53000000000000025</v>
      </c>
      <c r="G167" s="82"/>
      <c r="H167" s="23"/>
      <c r="I167" s="23"/>
    </row>
    <row r="168" spans="1:9" x14ac:dyDescent="0.2">
      <c r="A168" s="89"/>
      <c r="B168" s="7" t="s">
        <v>30</v>
      </c>
      <c r="C168" s="40" t="s">
        <v>95</v>
      </c>
      <c r="D168" s="8">
        <v>6.6000000000000005</v>
      </c>
      <c r="E168" s="8">
        <f t="shared" si="10"/>
        <v>5.94</v>
      </c>
      <c r="F168" s="8">
        <f t="shared" si="11"/>
        <v>0.66000000000000014</v>
      </c>
      <c r="G168" s="82"/>
      <c r="H168" s="23"/>
      <c r="I168" s="23"/>
    </row>
    <row r="169" spans="1:9" x14ac:dyDescent="0.2">
      <c r="A169" s="89"/>
      <c r="B169" s="7" t="s">
        <v>31</v>
      </c>
      <c r="C169" s="40" t="s">
        <v>95</v>
      </c>
      <c r="D169" s="8">
        <v>7.25</v>
      </c>
      <c r="E169" s="8">
        <f t="shared" si="10"/>
        <v>6.53</v>
      </c>
      <c r="F169" s="8">
        <f t="shared" si="11"/>
        <v>0.71999999999999975</v>
      </c>
      <c r="G169" s="82"/>
      <c r="H169" s="23"/>
      <c r="I169" s="23"/>
    </row>
    <row r="170" spans="1:9" x14ac:dyDescent="0.2">
      <c r="A170" s="89"/>
      <c r="B170" s="24" t="s">
        <v>32</v>
      </c>
      <c r="C170" s="43" t="s">
        <v>95</v>
      </c>
      <c r="D170" s="8">
        <v>8.08</v>
      </c>
      <c r="E170" s="8">
        <f t="shared" si="10"/>
        <v>7.27</v>
      </c>
      <c r="F170" s="8">
        <f t="shared" si="11"/>
        <v>0.8100000000000005</v>
      </c>
      <c r="G170" s="82"/>
      <c r="H170" s="23"/>
      <c r="I170" s="23"/>
    </row>
    <row r="171" spans="1:9" x14ac:dyDescent="0.2">
      <c r="A171" s="89"/>
      <c r="B171" s="7" t="s">
        <v>33</v>
      </c>
      <c r="C171" s="40" t="s">
        <v>95</v>
      </c>
      <c r="D171" s="8">
        <v>9.2000000000000011</v>
      </c>
      <c r="E171" s="8">
        <f t="shared" si="10"/>
        <v>8.2799999999999994</v>
      </c>
      <c r="F171" s="8">
        <f t="shared" si="11"/>
        <v>0.92000000000000171</v>
      </c>
      <c r="G171" s="82"/>
      <c r="H171" s="23"/>
      <c r="I171" s="23"/>
    </row>
    <row r="172" spans="1:9" x14ac:dyDescent="0.2">
      <c r="A172" s="89"/>
      <c r="B172" s="7" t="s">
        <v>34</v>
      </c>
      <c r="C172" s="40" t="s">
        <v>95</v>
      </c>
      <c r="D172" s="8">
        <v>10.77</v>
      </c>
      <c r="E172" s="8">
        <f t="shared" si="10"/>
        <v>9.69</v>
      </c>
      <c r="F172" s="8">
        <f t="shared" si="11"/>
        <v>1.08</v>
      </c>
      <c r="G172" s="82"/>
      <c r="H172" s="23"/>
      <c r="I172" s="23"/>
    </row>
    <row r="173" spans="1:9" x14ac:dyDescent="0.2">
      <c r="A173" s="90"/>
      <c r="B173" s="27" t="s">
        <v>35</v>
      </c>
      <c r="C173" s="47" t="s">
        <v>95</v>
      </c>
      <c r="D173" s="10">
        <v>13.14</v>
      </c>
      <c r="E173" s="10">
        <f t="shared" si="10"/>
        <v>11.83</v>
      </c>
      <c r="F173" s="10">
        <f t="shared" si="11"/>
        <v>1.3100000000000005</v>
      </c>
      <c r="G173" s="83"/>
      <c r="H173" s="23"/>
      <c r="I173" s="23"/>
    </row>
    <row r="174" spans="1:9" x14ac:dyDescent="0.2">
      <c r="G174" s="15"/>
      <c r="H174" s="23"/>
      <c r="I174" s="23"/>
    </row>
    <row r="175" spans="1:9" x14ac:dyDescent="0.2">
      <c r="A175" s="79" t="s">
        <v>117</v>
      </c>
      <c r="B175" s="79"/>
      <c r="C175" s="30"/>
      <c r="G175" s="15"/>
      <c r="H175" s="23"/>
      <c r="I175" s="23"/>
    </row>
    <row r="176" spans="1:9" x14ac:dyDescent="0.2">
      <c r="A176" s="85" t="s">
        <v>126</v>
      </c>
      <c r="B176" s="5" t="s">
        <v>2</v>
      </c>
      <c r="C176" s="39" t="s">
        <v>95</v>
      </c>
      <c r="D176" s="6">
        <v>143.13</v>
      </c>
      <c r="E176" s="6">
        <f t="shared" ref="E176:E196" si="12">ROUND(D176*0.9,2)</f>
        <v>128.82</v>
      </c>
      <c r="F176" s="6">
        <f t="shared" ref="F176:F196" si="13">D176-E176</f>
        <v>14.310000000000002</v>
      </c>
      <c r="G176" s="84" t="s">
        <v>59</v>
      </c>
      <c r="H176" s="23"/>
      <c r="I176" s="23"/>
    </row>
    <row r="177" spans="1:9" x14ac:dyDescent="0.2">
      <c r="A177" s="86"/>
      <c r="B177" s="7" t="s">
        <v>4</v>
      </c>
      <c r="C177" s="40" t="s">
        <v>95</v>
      </c>
      <c r="D177" s="8">
        <v>82.82</v>
      </c>
      <c r="E177" s="8">
        <f t="shared" si="12"/>
        <v>74.540000000000006</v>
      </c>
      <c r="F177" s="8">
        <f t="shared" si="13"/>
        <v>8.2799999999999869</v>
      </c>
      <c r="G177" s="82"/>
      <c r="H177" s="23"/>
      <c r="I177" s="23"/>
    </row>
    <row r="178" spans="1:9" x14ac:dyDescent="0.2">
      <c r="A178" s="87"/>
      <c r="B178" s="9" t="s">
        <v>5</v>
      </c>
      <c r="C178" s="41" t="s">
        <v>95</v>
      </c>
      <c r="D178" s="10">
        <v>61.56</v>
      </c>
      <c r="E178" s="10">
        <f t="shared" si="12"/>
        <v>55.4</v>
      </c>
      <c r="F178" s="10">
        <f t="shared" si="13"/>
        <v>6.1600000000000037</v>
      </c>
      <c r="G178" s="82"/>
      <c r="H178" s="23"/>
      <c r="I178" s="23"/>
    </row>
    <row r="179" spans="1:9" x14ac:dyDescent="0.2">
      <c r="A179" s="85" t="s">
        <v>127</v>
      </c>
      <c r="B179" s="5" t="s">
        <v>2</v>
      </c>
      <c r="C179" s="39" t="s">
        <v>95</v>
      </c>
      <c r="D179" s="6">
        <v>105.69999999999999</v>
      </c>
      <c r="E179" s="6">
        <f t="shared" si="12"/>
        <v>95.13</v>
      </c>
      <c r="F179" s="6">
        <f t="shared" si="13"/>
        <v>10.569999999999993</v>
      </c>
      <c r="G179" s="82"/>
      <c r="H179" s="23"/>
      <c r="I179" s="23"/>
    </row>
    <row r="180" spans="1:9" x14ac:dyDescent="0.2">
      <c r="A180" s="86"/>
      <c r="B180" s="7" t="s">
        <v>4</v>
      </c>
      <c r="C180" s="40" t="s">
        <v>95</v>
      </c>
      <c r="D180" s="8">
        <v>60.75</v>
      </c>
      <c r="E180" s="8">
        <f t="shared" si="12"/>
        <v>54.68</v>
      </c>
      <c r="F180" s="8">
        <f t="shared" si="13"/>
        <v>6.07</v>
      </c>
      <c r="G180" s="82"/>
      <c r="H180" s="23"/>
      <c r="I180" s="23"/>
    </row>
    <row r="181" spans="1:9" x14ac:dyDescent="0.2">
      <c r="A181" s="87"/>
      <c r="B181" s="9" t="s">
        <v>5</v>
      </c>
      <c r="C181" s="41" t="s">
        <v>95</v>
      </c>
      <c r="D181" s="10">
        <v>45.82</v>
      </c>
      <c r="E181" s="10">
        <f t="shared" si="12"/>
        <v>41.24</v>
      </c>
      <c r="F181" s="10">
        <f t="shared" si="13"/>
        <v>4.5799999999999983</v>
      </c>
      <c r="G181" s="83"/>
      <c r="H181" s="23"/>
      <c r="I181" s="23"/>
    </row>
    <row r="182" spans="1:9" x14ac:dyDescent="0.2">
      <c r="A182" s="76" t="s">
        <v>60</v>
      </c>
      <c r="B182" s="5" t="s">
        <v>2</v>
      </c>
      <c r="C182" s="39" t="s">
        <v>95</v>
      </c>
      <c r="D182" s="6">
        <v>144.97999999999999</v>
      </c>
      <c r="E182" s="6">
        <f t="shared" si="12"/>
        <v>130.47999999999999</v>
      </c>
      <c r="F182" s="6">
        <f t="shared" si="13"/>
        <v>14.5</v>
      </c>
      <c r="G182" s="84" t="s">
        <v>61</v>
      </c>
      <c r="H182" s="23"/>
      <c r="I182" s="23"/>
    </row>
    <row r="183" spans="1:9" x14ac:dyDescent="0.2">
      <c r="A183" s="77"/>
      <c r="B183" s="7" t="s">
        <v>4</v>
      </c>
      <c r="C183" s="40" t="s">
        <v>95</v>
      </c>
      <c r="D183" s="8">
        <v>83.89</v>
      </c>
      <c r="E183" s="8">
        <f t="shared" si="12"/>
        <v>75.5</v>
      </c>
      <c r="F183" s="8">
        <f t="shared" si="13"/>
        <v>8.39</v>
      </c>
      <c r="G183" s="82"/>
      <c r="H183" s="23"/>
      <c r="I183" s="23"/>
    </row>
    <row r="184" spans="1:9" x14ac:dyDescent="0.2">
      <c r="A184" s="78"/>
      <c r="B184" s="9" t="s">
        <v>5</v>
      </c>
      <c r="C184" s="41" t="s">
        <v>95</v>
      </c>
      <c r="D184" s="10">
        <v>62.36</v>
      </c>
      <c r="E184" s="10">
        <f t="shared" si="12"/>
        <v>56.12</v>
      </c>
      <c r="F184" s="10">
        <f t="shared" si="13"/>
        <v>6.240000000000002</v>
      </c>
      <c r="G184" s="83"/>
      <c r="H184" s="23"/>
      <c r="I184" s="23"/>
    </row>
    <row r="185" spans="1:9" x14ac:dyDescent="0.2">
      <c r="A185" s="76" t="s">
        <v>62</v>
      </c>
      <c r="B185" s="5" t="s">
        <v>2</v>
      </c>
      <c r="C185" s="39" t="s">
        <v>95</v>
      </c>
      <c r="D185" s="6">
        <v>73.33</v>
      </c>
      <c r="E185" s="6">
        <f t="shared" si="12"/>
        <v>66</v>
      </c>
      <c r="F185" s="6">
        <f t="shared" si="13"/>
        <v>7.3299999999999983</v>
      </c>
      <c r="G185" s="84" t="s">
        <v>63</v>
      </c>
      <c r="H185" s="23"/>
      <c r="I185" s="23"/>
    </row>
    <row r="186" spans="1:9" x14ac:dyDescent="0.2">
      <c r="A186" s="77"/>
      <c r="B186" s="7" t="s">
        <v>4</v>
      </c>
      <c r="C186" s="40" t="s">
        <v>95</v>
      </c>
      <c r="D186" s="8">
        <v>42.15</v>
      </c>
      <c r="E186" s="8">
        <f t="shared" si="12"/>
        <v>37.94</v>
      </c>
      <c r="F186" s="8">
        <f t="shared" si="13"/>
        <v>4.2100000000000009</v>
      </c>
      <c r="G186" s="82"/>
      <c r="H186" s="23"/>
      <c r="I186" s="23"/>
    </row>
    <row r="187" spans="1:9" x14ac:dyDescent="0.2">
      <c r="A187" s="78"/>
      <c r="B187" s="9" t="s">
        <v>5</v>
      </c>
      <c r="C187" s="41" t="s">
        <v>95</v>
      </c>
      <c r="D187" s="10">
        <v>31.79</v>
      </c>
      <c r="E187" s="10">
        <f t="shared" si="12"/>
        <v>28.61</v>
      </c>
      <c r="F187" s="10">
        <f t="shared" si="13"/>
        <v>3.1799999999999997</v>
      </c>
      <c r="G187" s="83"/>
      <c r="H187" s="23"/>
      <c r="I187" s="23"/>
    </row>
    <row r="188" spans="1:9" x14ac:dyDescent="0.2">
      <c r="A188" s="76" t="s">
        <v>64</v>
      </c>
      <c r="B188" s="5" t="s">
        <v>2</v>
      </c>
      <c r="C188" s="39" t="s">
        <v>95</v>
      </c>
      <c r="D188" s="6">
        <v>73.33</v>
      </c>
      <c r="E188" s="6">
        <f t="shared" si="12"/>
        <v>66</v>
      </c>
      <c r="F188" s="6">
        <f t="shared" si="13"/>
        <v>7.3299999999999983</v>
      </c>
      <c r="G188" s="84" t="s">
        <v>65</v>
      </c>
      <c r="H188" s="23"/>
      <c r="I188" s="23"/>
    </row>
    <row r="189" spans="1:9" x14ac:dyDescent="0.2">
      <c r="A189" s="77"/>
      <c r="B189" s="7" t="s">
        <v>4</v>
      </c>
      <c r="C189" s="40" t="s">
        <v>95</v>
      </c>
      <c r="D189" s="8">
        <v>42.15</v>
      </c>
      <c r="E189" s="8">
        <f t="shared" si="12"/>
        <v>37.94</v>
      </c>
      <c r="F189" s="8">
        <f t="shared" si="13"/>
        <v>4.2100000000000009</v>
      </c>
      <c r="G189" s="82"/>
      <c r="H189" s="23"/>
      <c r="I189" s="23"/>
    </row>
    <row r="190" spans="1:9" x14ac:dyDescent="0.2">
      <c r="A190" s="78"/>
      <c r="B190" s="9" t="s">
        <v>5</v>
      </c>
      <c r="C190" s="41" t="s">
        <v>95</v>
      </c>
      <c r="D190" s="10">
        <v>31.79</v>
      </c>
      <c r="E190" s="10">
        <f t="shared" si="12"/>
        <v>28.61</v>
      </c>
      <c r="F190" s="10">
        <f t="shared" si="13"/>
        <v>3.1799999999999997</v>
      </c>
      <c r="G190" s="83"/>
      <c r="H190" s="23"/>
      <c r="I190" s="23"/>
    </row>
    <row r="191" spans="1:9" x14ac:dyDescent="0.2">
      <c r="A191" s="76" t="s">
        <v>66</v>
      </c>
      <c r="B191" s="5" t="s">
        <v>2</v>
      </c>
      <c r="C191" s="39" t="s">
        <v>95</v>
      </c>
      <c r="D191" s="6">
        <v>69.73</v>
      </c>
      <c r="E191" s="6">
        <f t="shared" si="12"/>
        <v>62.76</v>
      </c>
      <c r="F191" s="6">
        <f t="shared" si="13"/>
        <v>6.970000000000006</v>
      </c>
      <c r="G191" s="84" t="s">
        <v>67</v>
      </c>
      <c r="H191" s="23"/>
      <c r="I191" s="23"/>
    </row>
    <row r="192" spans="1:9" x14ac:dyDescent="0.2">
      <c r="A192" s="77"/>
      <c r="B192" s="7" t="s">
        <v>4</v>
      </c>
      <c r="C192" s="40" t="s">
        <v>95</v>
      </c>
      <c r="D192" s="8">
        <v>40.06</v>
      </c>
      <c r="E192" s="8">
        <f t="shared" si="12"/>
        <v>36.049999999999997</v>
      </c>
      <c r="F192" s="8">
        <f t="shared" si="13"/>
        <v>4.0100000000000051</v>
      </c>
      <c r="G192" s="82"/>
      <c r="H192" s="23"/>
      <c r="I192" s="23"/>
    </row>
    <row r="193" spans="1:9" x14ac:dyDescent="0.2">
      <c r="A193" s="78"/>
      <c r="B193" s="9" t="s">
        <v>5</v>
      </c>
      <c r="C193" s="41" t="s">
        <v>95</v>
      </c>
      <c r="D193" s="10">
        <v>30.31</v>
      </c>
      <c r="E193" s="10">
        <f t="shared" si="12"/>
        <v>27.28</v>
      </c>
      <c r="F193" s="10">
        <f t="shared" si="13"/>
        <v>3.0299999999999976</v>
      </c>
      <c r="G193" s="83"/>
      <c r="H193" s="23"/>
      <c r="I193" s="23"/>
    </row>
    <row r="194" spans="1:9" x14ac:dyDescent="0.2">
      <c r="A194" s="76" t="s">
        <v>68</v>
      </c>
      <c r="B194" s="5" t="s">
        <v>2</v>
      </c>
      <c r="C194" s="39" t="s">
        <v>95</v>
      </c>
      <c r="D194" s="6">
        <v>87.67</v>
      </c>
      <c r="E194" s="6">
        <f t="shared" si="12"/>
        <v>78.900000000000006</v>
      </c>
      <c r="F194" s="6">
        <f t="shared" si="13"/>
        <v>8.769999999999996</v>
      </c>
      <c r="G194" s="84" t="s">
        <v>69</v>
      </c>
      <c r="H194" s="23"/>
      <c r="I194" s="23"/>
    </row>
    <row r="195" spans="1:9" x14ac:dyDescent="0.2">
      <c r="A195" s="77"/>
      <c r="B195" s="7" t="s">
        <v>4</v>
      </c>
      <c r="C195" s="40" t="s">
        <v>95</v>
      </c>
      <c r="D195" s="8">
        <v>50.73</v>
      </c>
      <c r="E195" s="8">
        <f t="shared" si="12"/>
        <v>45.66</v>
      </c>
      <c r="F195" s="8">
        <f t="shared" si="13"/>
        <v>5.07</v>
      </c>
      <c r="G195" s="82"/>
      <c r="H195" s="23"/>
      <c r="I195" s="23"/>
    </row>
    <row r="196" spans="1:9" x14ac:dyDescent="0.2">
      <c r="A196" s="78"/>
      <c r="B196" s="9" t="s">
        <v>5</v>
      </c>
      <c r="C196" s="41" t="s">
        <v>95</v>
      </c>
      <c r="D196" s="10">
        <v>37.700000000000003</v>
      </c>
      <c r="E196" s="10">
        <f t="shared" si="12"/>
        <v>33.93</v>
      </c>
      <c r="F196" s="10">
        <f t="shared" si="13"/>
        <v>3.7700000000000031</v>
      </c>
      <c r="G196" s="83"/>
      <c r="H196" s="23"/>
      <c r="I196" s="23"/>
    </row>
    <row r="197" spans="1:9" x14ac:dyDescent="0.2">
      <c r="C197" s="45"/>
      <c r="D197" s="23"/>
      <c r="E197" s="23"/>
      <c r="F197" s="23"/>
      <c r="G197" s="15"/>
      <c r="H197" s="23"/>
      <c r="I197" s="23"/>
    </row>
    <row r="198" spans="1:9" x14ac:dyDescent="0.2">
      <c r="A198" s="79" t="s">
        <v>118</v>
      </c>
      <c r="B198" s="79"/>
      <c r="C198" s="30"/>
      <c r="G198" s="15"/>
      <c r="H198" s="23"/>
      <c r="I198" s="23"/>
    </row>
    <row r="199" spans="1:9" ht="12.75" customHeight="1" x14ac:dyDescent="0.2">
      <c r="A199" s="85" t="s">
        <v>128</v>
      </c>
      <c r="B199" s="5" t="s">
        <v>2</v>
      </c>
      <c r="C199" s="39" t="s">
        <v>95</v>
      </c>
      <c r="D199" s="6">
        <v>143.13</v>
      </c>
      <c r="E199" s="6">
        <f t="shared" ref="E199:E210" si="14">ROUND(D199*0.9,2)</f>
        <v>128.82</v>
      </c>
      <c r="F199" s="6">
        <f t="shared" ref="F199:F210" si="15">D199-E199</f>
        <v>14.310000000000002</v>
      </c>
      <c r="G199" s="73" t="s">
        <v>115</v>
      </c>
      <c r="H199" s="23"/>
      <c r="I199" s="23"/>
    </row>
    <row r="200" spans="1:9" x14ac:dyDescent="0.2">
      <c r="A200" s="86"/>
      <c r="B200" s="7" t="s">
        <v>4</v>
      </c>
      <c r="C200" s="40" t="s">
        <v>95</v>
      </c>
      <c r="D200" s="8">
        <v>82.82</v>
      </c>
      <c r="E200" s="8">
        <f t="shared" si="14"/>
        <v>74.540000000000006</v>
      </c>
      <c r="F200" s="8">
        <f t="shared" si="15"/>
        <v>8.2799999999999869</v>
      </c>
      <c r="G200" s="82"/>
      <c r="H200" s="23"/>
      <c r="I200" s="23"/>
    </row>
    <row r="201" spans="1:9" x14ac:dyDescent="0.2">
      <c r="A201" s="87"/>
      <c r="B201" s="9" t="s">
        <v>5</v>
      </c>
      <c r="C201" s="41" t="s">
        <v>95</v>
      </c>
      <c r="D201" s="10">
        <v>61.56</v>
      </c>
      <c r="E201" s="10">
        <f t="shared" si="14"/>
        <v>55.4</v>
      </c>
      <c r="F201" s="10">
        <f t="shared" si="15"/>
        <v>6.1600000000000037</v>
      </c>
      <c r="G201" s="82"/>
      <c r="H201" s="23"/>
      <c r="I201" s="23"/>
    </row>
    <row r="202" spans="1:9" ht="12.75" customHeight="1" x14ac:dyDescent="0.2">
      <c r="A202" s="85" t="s">
        <v>129</v>
      </c>
      <c r="B202" s="5" t="s">
        <v>2</v>
      </c>
      <c r="C202" s="39" t="s">
        <v>95</v>
      </c>
      <c r="D202" s="6">
        <v>106.38</v>
      </c>
      <c r="E202" s="6">
        <f t="shared" si="14"/>
        <v>95.74</v>
      </c>
      <c r="F202" s="6">
        <f t="shared" si="15"/>
        <v>10.64</v>
      </c>
      <c r="G202" s="82"/>
      <c r="H202" s="23"/>
      <c r="I202" s="23"/>
    </row>
    <row r="203" spans="1:9" x14ac:dyDescent="0.2">
      <c r="A203" s="86"/>
      <c r="B203" s="7" t="s">
        <v>4</v>
      </c>
      <c r="C203" s="40" t="s">
        <v>95</v>
      </c>
      <c r="D203" s="8">
        <v>61.15</v>
      </c>
      <c r="E203" s="8">
        <f t="shared" si="14"/>
        <v>55.04</v>
      </c>
      <c r="F203" s="8">
        <f t="shared" si="15"/>
        <v>6.1099999999999994</v>
      </c>
      <c r="G203" s="82"/>
      <c r="H203" s="23"/>
      <c r="I203" s="23"/>
    </row>
    <row r="204" spans="1:9" x14ac:dyDescent="0.2">
      <c r="A204" s="87"/>
      <c r="B204" s="9" t="s">
        <v>5</v>
      </c>
      <c r="C204" s="41" t="s">
        <v>95</v>
      </c>
      <c r="D204" s="10">
        <v>46.12</v>
      </c>
      <c r="E204" s="10">
        <f t="shared" si="14"/>
        <v>41.51</v>
      </c>
      <c r="F204" s="10">
        <f t="shared" si="15"/>
        <v>4.6099999999999994</v>
      </c>
      <c r="G204" s="82"/>
      <c r="H204" s="23"/>
      <c r="I204" s="23"/>
    </row>
    <row r="205" spans="1:9" ht="12.75" customHeight="1" x14ac:dyDescent="0.2">
      <c r="A205" s="85" t="s">
        <v>130</v>
      </c>
      <c r="B205" s="5" t="s">
        <v>2</v>
      </c>
      <c r="C205" s="39" t="s">
        <v>95</v>
      </c>
      <c r="D205" s="6">
        <v>118.94</v>
      </c>
      <c r="E205" s="6">
        <f t="shared" si="14"/>
        <v>107.05</v>
      </c>
      <c r="F205" s="6">
        <f t="shared" si="15"/>
        <v>11.89</v>
      </c>
      <c r="G205" s="82"/>
      <c r="H205" s="23"/>
      <c r="I205" s="23"/>
    </row>
    <row r="206" spans="1:9" x14ac:dyDescent="0.2">
      <c r="A206" s="86"/>
      <c r="B206" s="7" t="s">
        <v>4</v>
      </c>
      <c r="C206" s="40" t="s">
        <v>95</v>
      </c>
      <c r="D206" s="8">
        <v>68.12</v>
      </c>
      <c r="E206" s="8">
        <f t="shared" si="14"/>
        <v>61.31</v>
      </c>
      <c r="F206" s="8">
        <f t="shared" si="15"/>
        <v>6.8100000000000023</v>
      </c>
      <c r="G206" s="82"/>
      <c r="H206" s="23"/>
      <c r="I206" s="23"/>
    </row>
    <row r="207" spans="1:9" x14ac:dyDescent="0.2">
      <c r="A207" s="87"/>
      <c r="B207" s="9" t="s">
        <v>5</v>
      </c>
      <c r="C207" s="41" t="s">
        <v>95</v>
      </c>
      <c r="D207" s="10">
        <v>50.21</v>
      </c>
      <c r="E207" s="10">
        <f t="shared" si="14"/>
        <v>45.19</v>
      </c>
      <c r="F207" s="10">
        <f t="shared" si="15"/>
        <v>5.0200000000000031</v>
      </c>
      <c r="G207" s="82"/>
      <c r="H207" s="23"/>
      <c r="I207" s="23"/>
    </row>
    <row r="208" spans="1:9" ht="12.75" customHeight="1" x14ac:dyDescent="0.2">
      <c r="A208" s="85" t="s">
        <v>131</v>
      </c>
      <c r="B208" s="5" t="s">
        <v>2</v>
      </c>
      <c r="C208" s="39" t="s">
        <v>95</v>
      </c>
      <c r="D208" s="6">
        <v>89.68</v>
      </c>
      <c r="E208" s="6">
        <f t="shared" si="14"/>
        <v>80.709999999999994</v>
      </c>
      <c r="F208" s="6">
        <f t="shared" si="15"/>
        <v>8.9700000000000131</v>
      </c>
      <c r="G208" s="82"/>
      <c r="H208" s="23"/>
      <c r="I208" s="23"/>
    </row>
    <row r="209" spans="1:9" x14ac:dyDescent="0.2">
      <c r="A209" s="86"/>
      <c r="B209" s="7" t="s">
        <v>4</v>
      </c>
      <c r="C209" s="40" t="s">
        <v>95</v>
      </c>
      <c r="D209" s="8">
        <v>51.2</v>
      </c>
      <c r="E209" s="8">
        <f t="shared" si="14"/>
        <v>46.08</v>
      </c>
      <c r="F209" s="8">
        <f t="shared" si="15"/>
        <v>5.1200000000000045</v>
      </c>
      <c r="G209" s="82"/>
      <c r="H209" s="23"/>
      <c r="I209" s="23"/>
    </row>
    <row r="210" spans="1:9" x14ac:dyDescent="0.2">
      <c r="A210" s="87"/>
      <c r="B210" s="9" t="s">
        <v>5</v>
      </c>
      <c r="C210" s="41" t="s">
        <v>95</v>
      </c>
      <c r="D210" s="10">
        <v>38.56</v>
      </c>
      <c r="E210" s="10">
        <f t="shared" si="14"/>
        <v>34.700000000000003</v>
      </c>
      <c r="F210" s="10">
        <f t="shared" si="15"/>
        <v>3.8599999999999994</v>
      </c>
      <c r="G210" s="83"/>
      <c r="H210" s="23"/>
      <c r="I210" s="23"/>
    </row>
    <row r="211" spans="1:9" x14ac:dyDescent="0.2">
      <c r="C211" s="45"/>
      <c r="D211" s="23"/>
      <c r="E211" s="23"/>
      <c r="F211" s="23"/>
      <c r="G211" s="15"/>
      <c r="H211" s="23"/>
      <c r="I211" s="23"/>
    </row>
    <row r="212" spans="1:9" x14ac:dyDescent="0.2">
      <c r="A212" s="79" t="s">
        <v>162</v>
      </c>
      <c r="B212" s="79"/>
      <c r="C212" s="30"/>
      <c r="G212" s="15"/>
      <c r="H212" s="23"/>
      <c r="I212" s="23"/>
    </row>
    <row r="213" spans="1:9" ht="12.75" customHeight="1" x14ac:dyDescent="0.2">
      <c r="A213" s="85" t="s">
        <v>156</v>
      </c>
      <c r="B213" s="5" t="s">
        <v>2</v>
      </c>
      <c r="C213" s="39" t="s">
        <v>95</v>
      </c>
      <c r="D213" s="6">
        <v>107.08000000000001</v>
      </c>
      <c r="E213" s="6">
        <f t="shared" ref="E213:E281" si="16">ROUND(D213*0.9,2)</f>
        <v>96.37</v>
      </c>
      <c r="F213" s="6">
        <f t="shared" ref="F213:F281" si="17">D213-E213</f>
        <v>10.710000000000008</v>
      </c>
      <c r="G213" s="73" t="s">
        <v>87</v>
      </c>
      <c r="H213" s="23"/>
      <c r="I213" s="23"/>
    </row>
    <row r="214" spans="1:9" x14ac:dyDescent="0.2">
      <c r="A214" s="86"/>
      <c r="B214" s="7" t="s">
        <v>4</v>
      </c>
      <c r="C214" s="40" t="s">
        <v>95</v>
      </c>
      <c r="D214" s="8">
        <v>61.92</v>
      </c>
      <c r="E214" s="8">
        <f t="shared" si="16"/>
        <v>55.73</v>
      </c>
      <c r="F214" s="8">
        <f t="shared" si="17"/>
        <v>6.1900000000000048</v>
      </c>
      <c r="G214" s="74"/>
      <c r="H214" s="23"/>
      <c r="I214" s="23"/>
    </row>
    <row r="215" spans="1:9" x14ac:dyDescent="0.2">
      <c r="A215" s="87"/>
      <c r="B215" s="9" t="s">
        <v>5</v>
      </c>
      <c r="C215" s="41" t="s">
        <v>95</v>
      </c>
      <c r="D215" s="10">
        <v>46.99</v>
      </c>
      <c r="E215" s="10">
        <f t="shared" si="16"/>
        <v>42.29</v>
      </c>
      <c r="F215" s="10">
        <f t="shared" si="17"/>
        <v>4.7000000000000028</v>
      </c>
      <c r="G215" s="74"/>
      <c r="H215" s="23"/>
      <c r="I215" s="23"/>
    </row>
    <row r="216" spans="1:9" ht="12.75" customHeight="1" x14ac:dyDescent="0.2">
      <c r="A216" s="85" t="s">
        <v>157</v>
      </c>
      <c r="B216" s="5" t="s">
        <v>2</v>
      </c>
      <c r="C216" s="39" t="s">
        <v>95</v>
      </c>
      <c r="D216" s="6">
        <v>73.58</v>
      </c>
      <c r="E216" s="6">
        <f t="shared" si="16"/>
        <v>66.22</v>
      </c>
      <c r="F216" s="6">
        <f t="shared" si="17"/>
        <v>7.3599999999999994</v>
      </c>
      <c r="G216" s="74"/>
      <c r="H216" s="23"/>
      <c r="I216" s="23"/>
    </row>
    <row r="217" spans="1:9" x14ac:dyDescent="0.2">
      <c r="A217" s="86"/>
      <c r="B217" s="7" t="s">
        <v>4</v>
      </c>
      <c r="C217" s="40" t="s">
        <v>95</v>
      </c>
      <c r="D217" s="8">
        <v>42.47</v>
      </c>
      <c r="E217" s="8">
        <f t="shared" si="16"/>
        <v>38.22</v>
      </c>
      <c r="F217" s="8">
        <f t="shared" si="17"/>
        <v>4.25</v>
      </c>
      <c r="G217" s="74"/>
      <c r="H217" s="23"/>
      <c r="I217" s="23"/>
    </row>
    <row r="218" spans="1:9" x14ac:dyDescent="0.2">
      <c r="A218" s="87"/>
      <c r="B218" s="9" t="s">
        <v>5</v>
      </c>
      <c r="C218" s="41" t="s">
        <v>95</v>
      </c>
      <c r="D218" s="10">
        <v>32</v>
      </c>
      <c r="E218" s="10">
        <f t="shared" si="16"/>
        <v>28.8</v>
      </c>
      <c r="F218" s="10">
        <f t="shared" si="17"/>
        <v>3.1999999999999993</v>
      </c>
      <c r="G218" s="74"/>
      <c r="H218" s="23"/>
      <c r="I218" s="23"/>
    </row>
    <row r="219" spans="1:9" ht="12.75" customHeight="1" x14ac:dyDescent="0.2">
      <c r="A219" s="85" t="s">
        <v>158</v>
      </c>
      <c r="B219" s="5" t="s">
        <v>2</v>
      </c>
      <c r="C219" s="39" t="s">
        <v>95</v>
      </c>
      <c r="D219" s="49">
        <v>55.43</v>
      </c>
      <c r="E219" s="6">
        <f t="shared" si="16"/>
        <v>49.89</v>
      </c>
      <c r="F219" s="6">
        <f t="shared" si="17"/>
        <v>5.5399999999999991</v>
      </c>
      <c r="G219" s="74"/>
      <c r="H219" s="23"/>
      <c r="I219" s="23"/>
    </row>
    <row r="220" spans="1:9" x14ac:dyDescent="0.2">
      <c r="A220" s="86"/>
      <c r="B220" s="7" t="s">
        <v>4</v>
      </c>
      <c r="C220" s="40" t="s">
        <v>95</v>
      </c>
      <c r="D220" s="50">
        <v>31.12</v>
      </c>
      <c r="E220" s="8">
        <f t="shared" si="16"/>
        <v>28.01</v>
      </c>
      <c r="F220" s="8">
        <f t="shared" si="17"/>
        <v>3.1099999999999994</v>
      </c>
      <c r="G220" s="74"/>
      <c r="H220" s="23"/>
      <c r="I220" s="23"/>
    </row>
    <row r="221" spans="1:9" x14ac:dyDescent="0.2">
      <c r="A221" s="87"/>
      <c r="B221" s="9" t="s">
        <v>5</v>
      </c>
      <c r="C221" s="41" t="s">
        <v>95</v>
      </c>
      <c r="D221" s="51">
        <v>23.07</v>
      </c>
      <c r="E221" s="10">
        <f t="shared" si="16"/>
        <v>20.76</v>
      </c>
      <c r="F221" s="10">
        <f t="shared" si="17"/>
        <v>2.3099999999999987</v>
      </c>
      <c r="G221" s="74"/>
      <c r="H221" s="23"/>
      <c r="I221" s="23"/>
    </row>
    <row r="222" spans="1:9" ht="12.75" customHeight="1" x14ac:dyDescent="0.2">
      <c r="A222" s="76" t="s">
        <v>132</v>
      </c>
      <c r="B222" s="5" t="s">
        <v>2</v>
      </c>
      <c r="C222" s="39" t="s">
        <v>95</v>
      </c>
      <c r="D222" s="6">
        <v>152.24</v>
      </c>
      <c r="E222" s="6">
        <f t="shared" si="16"/>
        <v>137.02000000000001</v>
      </c>
      <c r="F222" s="6">
        <f t="shared" si="17"/>
        <v>15.219999999999999</v>
      </c>
      <c r="G222" s="74"/>
      <c r="H222" s="23"/>
      <c r="I222" s="23"/>
    </row>
    <row r="223" spans="1:9" x14ac:dyDescent="0.2">
      <c r="A223" s="77"/>
      <c r="B223" s="7" t="s">
        <v>4</v>
      </c>
      <c r="C223" s="40" t="s">
        <v>95</v>
      </c>
      <c r="D223" s="8">
        <v>88.3</v>
      </c>
      <c r="E223" s="8">
        <f t="shared" si="16"/>
        <v>79.47</v>
      </c>
      <c r="F223" s="8">
        <f t="shared" si="17"/>
        <v>8.8299999999999983</v>
      </c>
      <c r="G223" s="74"/>
      <c r="H223" s="23"/>
      <c r="I223" s="23"/>
    </row>
    <row r="224" spans="1:9" x14ac:dyDescent="0.2">
      <c r="A224" s="78"/>
      <c r="B224" s="9" t="s">
        <v>5</v>
      </c>
      <c r="C224" s="41" t="s">
        <v>95</v>
      </c>
      <c r="D224" s="10">
        <v>65.56</v>
      </c>
      <c r="E224" s="10">
        <f t="shared" si="16"/>
        <v>59</v>
      </c>
      <c r="F224" s="10">
        <f t="shared" si="17"/>
        <v>6.5600000000000023</v>
      </c>
      <c r="G224" s="74"/>
      <c r="H224" s="23"/>
      <c r="I224" s="23"/>
    </row>
    <row r="225" spans="1:9" ht="12.75" customHeight="1" x14ac:dyDescent="0.2">
      <c r="A225" s="76" t="s">
        <v>133</v>
      </c>
      <c r="B225" s="5" t="s">
        <v>2</v>
      </c>
      <c r="C225" s="39" t="s">
        <v>95</v>
      </c>
      <c r="D225" s="6">
        <v>124.86</v>
      </c>
      <c r="E225" s="6">
        <f t="shared" si="16"/>
        <v>112.37</v>
      </c>
      <c r="F225" s="6">
        <f t="shared" si="17"/>
        <v>12.489999999999995</v>
      </c>
      <c r="G225" s="74"/>
      <c r="H225" s="23"/>
      <c r="I225" s="23"/>
    </row>
    <row r="226" spans="1:9" x14ac:dyDescent="0.2">
      <c r="A226" s="77"/>
      <c r="B226" s="7" t="s">
        <v>4</v>
      </c>
      <c r="C226" s="40" t="s">
        <v>95</v>
      </c>
      <c r="D226" s="8">
        <v>72.430000000000007</v>
      </c>
      <c r="E226" s="8">
        <f t="shared" si="16"/>
        <v>65.19</v>
      </c>
      <c r="F226" s="8">
        <f t="shared" si="17"/>
        <v>7.2400000000000091</v>
      </c>
      <c r="G226" s="74"/>
      <c r="H226" s="23"/>
      <c r="I226" s="23"/>
    </row>
    <row r="227" spans="1:9" x14ac:dyDescent="0.2">
      <c r="A227" s="78"/>
      <c r="B227" s="9" t="s">
        <v>5</v>
      </c>
      <c r="C227" s="41" t="s">
        <v>95</v>
      </c>
      <c r="D227" s="10">
        <v>53.79</v>
      </c>
      <c r="E227" s="10">
        <f t="shared" si="16"/>
        <v>48.41</v>
      </c>
      <c r="F227" s="10">
        <f t="shared" si="17"/>
        <v>5.3800000000000026</v>
      </c>
      <c r="G227" s="74"/>
      <c r="H227" s="23"/>
      <c r="I227" s="23"/>
    </row>
    <row r="228" spans="1:9" ht="12.75" customHeight="1" x14ac:dyDescent="0.2">
      <c r="A228" s="76" t="s">
        <v>134</v>
      </c>
      <c r="B228" s="5" t="s">
        <v>2</v>
      </c>
      <c r="C228" s="39" t="s">
        <v>95</v>
      </c>
      <c r="D228" s="6">
        <v>165.16</v>
      </c>
      <c r="E228" s="6">
        <f t="shared" si="16"/>
        <v>148.63999999999999</v>
      </c>
      <c r="F228" s="6">
        <f t="shared" si="17"/>
        <v>16.52000000000001</v>
      </c>
      <c r="G228" s="74"/>
      <c r="H228" s="23"/>
      <c r="I228" s="23"/>
    </row>
    <row r="229" spans="1:9" x14ac:dyDescent="0.2">
      <c r="A229" s="77"/>
      <c r="B229" s="7" t="s">
        <v>4</v>
      </c>
      <c r="C229" s="40" t="s">
        <v>95</v>
      </c>
      <c r="D229" s="8">
        <v>95.79</v>
      </c>
      <c r="E229" s="8">
        <f t="shared" si="16"/>
        <v>86.21</v>
      </c>
      <c r="F229" s="8">
        <f t="shared" si="17"/>
        <v>9.5800000000000125</v>
      </c>
      <c r="G229" s="74"/>
      <c r="H229" s="23"/>
      <c r="I229" s="23"/>
    </row>
    <row r="230" spans="1:9" x14ac:dyDescent="0.2">
      <c r="A230" s="78"/>
      <c r="B230" s="9" t="s">
        <v>5</v>
      </c>
      <c r="C230" s="41" t="s">
        <v>95</v>
      </c>
      <c r="D230" s="10">
        <v>71.11</v>
      </c>
      <c r="E230" s="10">
        <f t="shared" si="16"/>
        <v>64</v>
      </c>
      <c r="F230" s="10">
        <f t="shared" si="17"/>
        <v>7.1099999999999994</v>
      </c>
      <c r="G230" s="74"/>
      <c r="H230" s="23"/>
      <c r="I230" s="23"/>
    </row>
    <row r="231" spans="1:9" ht="12.75" customHeight="1" x14ac:dyDescent="0.2">
      <c r="A231" s="76" t="s">
        <v>135</v>
      </c>
      <c r="B231" s="5" t="s">
        <v>2</v>
      </c>
      <c r="C231" s="39" t="s">
        <v>95</v>
      </c>
      <c r="D231" s="6">
        <v>81.13000000000001</v>
      </c>
      <c r="E231" s="6">
        <f t="shared" si="16"/>
        <v>73.02</v>
      </c>
      <c r="F231" s="6">
        <f t="shared" si="17"/>
        <v>8.1100000000000136</v>
      </c>
      <c r="G231" s="74"/>
      <c r="H231" s="23"/>
      <c r="I231" s="23"/>
    </row>
    <row r="232" spans="1:9" x14ac:dyDescent="0.2">
      <c r="A232" s="77"/>
      <c r="B232" s="7" t="s">
        <v>4</v>
      </c>
      <c r="C232" s="40" t="s">
        <v>95</v>
      </c>
      <c r="D232" s="8">
        <v>47.04</v>
      </c>
      <c r="E232" s="8">
        <f t="shared" si="16"/>
        <v>42.34</v>
      </c>
      <c r="F232" s="8">
        <f t="shared" si="17"/>
        <v>4.6999999999999957</v>
      </c>
      <c r="G232" s="74"/>
      <c r="H232" s="23"/>
      <c r="I232" s="23"/>
    </row>
    <row r="233" spans="1:9" x14ac:dyDescent="0.2">
      <c r="A233" s="78"/>
      <c r="B233" s="9" t="s">
        <v>5</v>
      </c>
      <c r="C233" s="41" t="s">
        <v>95</v>
      </c>
      <c r="D233" s="10">
        <v>34.93</v>
      </c>
      <c r="E233" s="10">
        <f t="shared" si="16"/>
        <v>31.44</v>
      </c>
      <c r="F233" s="10">
        <f t="shared" si="17"/>
        <v>3.4899999999999984</v>
      </c>
      <c r="G233" s="74"/>
      <c r="H233" s="23"/>
      <c r="I233" s="23"/>
    </row>
    <row r="234" spans="1:9" ht="12.75" customHeight="1" x14ac:dyDescent="0.2">
      <c r="A234" s="85" t="s">
        <v>146</v>
      </c>
      <c r="B234" s="5" t="s">
        <v>2</v>
      </c>
      <c r="C234" s="39" t="s">
        <v>95</v>
      </c>
      <c r="D234" s="6">
        <v>167.83999999999997</v>
      </c>
      <c r="E234" s="6">
        <f t="shared" si="16"/>
        <v>151.06</v>
      </c>
      <c r="F234" s="6">
        <f t="shared" si="17"/>
        <v>16.779999999999973</v>
      </c>
      <c r="G234" s="74"/>
      <c r="H234" s="23"/>
      <c r="I234" s="23"/>
    </row>
    <row r="235" spans="1:9" x14ac:dyDescent="0.2">
      <c r="A235" s="86"/>
      <c r="B235" s="7" t="s">
        <v>4</v>
      </c>
      <c r="C235" s="40" t="s">
        <v>95</v>
      </c>
      <c r="D235" s="8">
        <v>97.34</v>
      </c>
      <c r="E235" s="8">
        <f t="shared" si="16"/>
        <v>87.61</v>
      </c>
      <c r="F235" s="8">
        <f t="shared" si="17"/>
        <v>9.730000000000004</v>
      </c>
      <c r="G235" s="74"/>
      <c r="H235" s="23"/>
      <c r="I235" s="23"/>
    </row>
    <row r="236" spans="1:9" x14ac:dyDescent="0.2">
      <c r="A236" s="87"/>
      <c r="B236" s="9" t="s">
        <v>5</v>
      </c>
      <c r="C236" s="41" t="s">
        <v>95</v>
      </c>
      <c r="D236" s="10">
        <v>72.27</v>
      </c>
      <c r="E236" s="10">
        <f t="shared" si="16"/>
        <v>65.040000000000006</v>
      </c>
      <c r="F236" s="10">
        <f t="shared" si="17"/>
        <v>7.2299999999999898</v>
      </c>
      <c r="G236" s="74"/>
      <c r="H236" s="23"/>
      <c r="I236" s="23"/>
    </row>
    <row r="237" spans="1:9" ht="12.75" customHeight="1" x14ac:dyDescent="0.2">
      <c r="A237" s="85" t="s">
        <v>138</v>
      </c>
      <c r="B237" s="5" t="s">
        <v>2</v>
      </c>
      <c r="C237" s="39" t="s">
        <v>95</v>
      </c>
      <c r="D237" s="6">
        <v>111.74999999999999</v>
      </c>
      <c r="E237" s="6">
        <f t="shared" ref="E237:E275" si="18">ROUND(D237*0.9,2)</f>
        <v>100.58</v>
      </c>
      <c r="F237" s="6">
        <f t="shared" ref="F237:F275" si="19">D237-E237</f>
        <v>11.169999999999987</v>
      </c>
      <c r="G237" s="74"/>
      <c r="H237" s="23"/>
      <c r="I237" s="23"/>
    </row>
    <row r="238" spans="1:9" x14ac:dyDescent="0.2">
      <c r="A238" s="86"/>
      <c r="B238" s="7" t="s">
        <v>4</v>
      </c>
      <c r="C238" s="40" t="s">
        <v>95</v>
      </c>
      <c r="D238" s="8">
        <v>64.819999999999993</v>
      </c>
      <c r="E238" s="8">
        <f t="shared" si="18"/>
        <v>58.34</v>
      </c>
      <c r="F238" s="8">
        <f t="shared" si="19"/>
        <v>6.4799999999999898</v>
      </c>
      <c r="G238" s="74"/>
      <c r="H238" s="23"/>
      <c r="I238" s="23"/>
    </row>
    <row r="239" spans="1:9" x14ac:dyDescent="0.2">
      <c r="A239" s="87"/>
      <c r="B239" s="9" t="s">
        <v>5</v>
      </c>
      <c r="C239" s="41" t="s">
        <v>95</v>
      </c>
      <c r="D239" s="10">
        <v>48.14</v>
      </c>
      <c r="E239" s="10">
        <f t="shared" si="18"/>
        <v>43.33</v>
      </c>
      <c r="F239" s="10">
        <f t="shared" si="19"/>
        <v>4.8100000000000023</v>
      </c>
      <c r="G239" s="74"/>
      <c r="H239" s="23"/>
      <c r="I239" s="23"/>
    </row>
    <row r="240" spans="1:9" ht="12.75" customHeight="1" x14ac:dyDescent="0.2">
      <c r="A240" s="85" t="s">
        <v>145</v>
      </c>
      <c r="B240" s="5" t="s">
        <v>2</v>
      </c>
      <c r="C240" s="39" t="s">
        <v>95</v>
      </c>
      <c r="D240" s="6">
        <v>122.50000000000001</v>
      </c>
      <c r="E240" s="6">
        <f t="shared" si="18"/>
        <v>110.25</v>
      </c>
      <c r="F240" s="6">
        <f t="shared" si="19"/>
        <v>12.250000000000014</v>
      </c>
      <c r="G240" s="74"/>
      <c r="H240" s="23"/>
      <c r="I240" s="23"/>
    </row>
    <row r="241" spans="1:9" x14ac:dyDescent="0.2">
      <c r="A241" s="86"/>
      <c r="B241" s="7" t="s">
        <v>4</v>
      </c>
      <c r="C241" s="40" t="s">
        <v>95</v>
      </c>
      <c r="D241" s="8">
        <v>71.05</v>
      </c>
      <c r="E241" s="8">
        <f t="shared" si="18"/>
        <v>63.95</v>
      </c>
      <c r="F241" s="8">
        <f t="shared" si="19"/>
        <v>7.0999999999999943</v>
      </c>
      <c r="G241" s="74"/>
      <c r="H241" s="23"/>
      <c r="I241" s="23"/>
    </row>
    <row r="242" spans="1:9" x14ac:dyDescent="0.2">
      <c r="A242" s="87"/>
      <c r="B242" s="9" t="s">
        <v>5</v>
      </c>
      <c r="C242" s="41" t="s">
        <v>95</v>
      </c>
      <c r="D242" s="10">
        <v>52.75</v>
      </c>
      <c r="E242" s="10">
        <f t="shared" si="18"/>
        <v>47.48</v>
      </c>
      <c r="F242" s="10">
        <f t="shared" si="19"/>
        <v>5.2700000000000031</v>
      </c>
      <c r="G242" s="74"/>
      <c r="H242" s="23"/>
      <c r="I242" s="23"/>
    </row>
    <row r="243" spans="1:9" ht="12.75" customHeight="1" x14ac:dyDescent="0.2">
      <c r="A243" s="76" t="s">
        <v>136</v>
      </c>
      <c r="B243" s="5" t="s">
        <v>2</v>
      </c>
      <c r="C243" s="39" t="s">
        <v>95</v>
      </c>
      <c r="D243" s="6">
        <v>109.76</v>
      </c>
      <c r="E243" s="6">
        <f t="shared" si="18"/>
        <v>98.78</v>
      </c>
      <c r="F243" s="6">
        <f t="shared" si="19"/>
        <v>10.980000000000004</v>
      </c>
      <c r="G243" s="74"/>
      <c r="H243" s="23"/>
      <c r="I243" s="23"/>
    </row>
    <row r="244" spans="1:9" x14ac:dyDescent="0.2">
      <c r="A244" s="77"/>
      <c r="B244" s="7" t="s">
        <v>4</v>
      </c>
      <c r="C244" s="40" t="s">
        <v>95</v>
      </c>
      <c r="D244" s="8">
        <v>63.66</v>
      </c>
      <c r="E244" s="8">
        <f t="shared" si="18"/>
        <v>57.29</v>
      </c>
      <c r="F244" s="8">
        <f t="shared" si="19"/>
        <v>6.3699999999999974</v>
      </c>
      <c r="G244" s="74"/>
      <c r="H244" s="23"/>
      <c r="I244" s="23"/>
    </row>
    <row r="245" spans="1:9" x14ac:dyDescent="0.2">
      <c r="A245" s="78"/>
      <c r="B245" s="9" t="s">
        <v>5</v>
      </c>
      <c r="C245" s="41" t="s">
        <v>95</v>
      </c>
      <c r="D245" s="10">
        <v>47.26</v>
      </c>
      <c r="E245" s="10">
        <f t="shared" si="18"/>
        <v>42.53</v>
      </c>
      <c r="F245" s="10">
        <f t="shared" si="19"/>
        <v>4.7299999999999969</v>
      </c>
      <c r="G245" s="74"/>
      <c r="H245" s="23"/>
      <c r="I245" s="23"/>
    </row>
    <row r="246" spans="1:9" ht="12.75" customHeight="1" x14ac:dyDescent="0.2">
      <c r="A246" s="76" t="s">
        <v>137</v>
      </c>
      <c r="B246" s="5" t="s">
        <v>2</v>
      </c>
      <c r="C246" s="39" t="s">
        <v>95</v>
      </c>
      <c r="D246" s="6">
        <v>154.22</v>
      </c>
      <c r="E246" s="6">
        <f t="shared" si="18"/>
        <v>138.80000000000001</v>
      </c>
      <c r="F246" s="6">
        <f t="shared" si="19"/>
        <v>15.419999999999987</v>
      </c>
      <c r="G246" s="74"/>
      <c r="H246" s="23"/>
      <c r="I246" s="23"/>
    </row>
    <row r="247" spans="1:9" x14ac:dyDescent="0.2">
      <c r="A247" s="77"/>
      <c r="B247" s="7" t="s">
        <v>4</v>
      </c>
      <c r="C247" s="40" t="s">
        <v>95</v>
      </c>
      <c r="D247" s="8">
        <v>89.45</v>
      </c>
      <c r="E247" s="8">
        <f t="shared" si="18"/>
        <v>80.510000000000005</v>
      </c>
      <c r="F247" s="8">
        <f t="shared" si="19"/>
        <v>8.9399999999999977</v>
      </c>
      <c r="G247" s="74"/>
      <c r="H247" s="23"/>
      <c r="I247" s="23"/>
    </row>
    <row r="248" spans="1:9" x14ac:dyDescent="0.2">
      <c r="A248" s="78"/>
      <c r="B248" s="9" t="s">
        <v>5</v>
      </c>
      <c r="C248" s="41" t="s">
        <v>95</v>
      </c>
      <c r="D248" s="10">
        <v>66.400000000000006</v>
      </c>
      <c r="E248" s="10">
        <f t="shared" si="18"/>
        <v>59.76</v>
      </c>
      <c r="F248" s="10">
        <f t="shared" si="19"/>
        <v>6.6400000000000077</v>
      </c>
      <c r="G248" s="74"/>
      <c r="H248" s="23"/>
      <c r="I248" s="23"/>
    </row>
    <row r="249" spans="1:9" ht="12.75" customHeight="1" x14ac:dyDescent="0.2">
      <c r="A249" s="85" t="s">
        <v>140</v>
      </c>
      <c r="B249" s="5" t="s">
        <v>2</v>
      </c>
      <c r="C249" s="39" t="s">
        <v>95</v>
      </c>
      <c r="D249" s="6">
        <v>81.64</v>
      </c>
      <c r="E249" s="6">
        <f t="shared" si="18"/>
        <v>73.48</v>
      </c>
      <c r="F249" s="6">
        <f t="shared" si="19"/>
        <v>8.1599999999999966</v>
      </c>
      <c r="G249" s="74"/>
      <c r="H249" s="23"/>
      <c r="I249" s="23"/>
    </row>
    <row r="250" spans="1:9" x14ac:dyDescent="0.2">
      <c r="A250" s="86"/>
      <c r="B250" s="7" t="s">
        <v>4</v>
      </c>
      <c r="C250" s="40" t="s">
        <v>95</v>
      </c>
      <c r="D250" s="8">
        <v>47.19</v>
      </c>
      <c r="E250" s="8">
        <f t="shared" si="18"/>
        <v>42.47</v>
      </c>
      <c r="F250" s="8">
        <f t="shared" si="19"/>
        <v>4.7199999999999989</v>
      </c>
      <c r="G250" s="74"/>
      <c r="H250" s="23"/>
      <c r="I250" s="23"/>
    </row>
    <row r="251" spans="1:9" x14ac:dyDescent="0.2">
      <c r="A251" s="87"/>
      <c r="B251" s="9" t="s">
        <v>5</v>
      </c>
      <c r="C251" s="41" t="s">
        <v>95</v>
      </c>
      <c r="D251" s="10">
        <v>35.78</v>
      </c>
      <c r="E251" s="10">
        <f t="shared" si="18"/>
        <v>32.200000000000003</v>
      </c>
      <c r="F251" s="10">
        <f t="shared" si="19"/>
        <v>3.5799999999999983</v>
      </c>
      <c r="G251" s="74"/>
      <c r="H251" s="23"/>
      <c r="I251" s="23"/>
    </row>
    <row r="252" spans="1:9" ht="12.75" customHeight="1" x14ac:dyDescent="0.2">
      <c r="A252" s="85" t="s">
        <v>141</v>
      </c>
      <c r="B252" s="5" t="s">
        <v>2</v>
      </c>
      <c r="C252" s="39" t="s">
        <v>95</v>
      </c>
      <c r="D252" s="6">
        <v>58.66</v>
      </c>
      <c r="E252" s="6">
        <f t="shared" si="18"/>
        <v>52.79</v>
      </c>
      <c r="F252" s="6">
        <f t="shared" si="19"/>
        <v>5.8699999999999974</v>
      </c>
      <c r="G252" s="74"/>
      <c r="H252" s="23"/>
      <c r="I252" s="23"/>
    </row>
    <row r="253" spans="1:9" x14ac:dyDescent="0.2">
      <c r="A253" s="86"/>
      <c r="B253" s="7" t="s">
        <v>4</v>
      </c>
      <c r="C253" s="40" t="s">
        <v>95</v>
      </c>
      <c r="D253" s="8">
        <v>33.89</v>
      </c>
      <c r="E253" s="8">
        <f t="shared" si="18"/>
        <v>30.5</v>
      </c>
      <c r="F253" s="8">
        <f t="shared" si="19"/>
        <v>3.3900000000000006</v>
      </c>
      <c r="G253" s="74"/>
      <c r="H253" s="23"/>
      <c r="I253" s="23"/>
    </row>
    <row r="254" spans="1:9" x14ac:dyDescent="0.2">
      <c r="A254" s="87"/>
      <c r="B254" s="9" t="s">
        <v>5</v>
      </c>
      <c r="C254" s="41" t="s">
        <v>95</v>
      </c>
      <c r="D254" s="10">
        <v>25.68</v>
      </c>
      <c r="E254" s="10">
        <f t="shared" si="18"/>
        <v>23.11</v>
      </c>
      <c r="F254" s="10">
        <f t="shared" si="19"/>
        <v>2.5700000000000003</v>
      </c>
      <c r="G254" s="74"/>
      <c r="H254" s="23"/>
      <c r="I254" s="23"/>
    </row>
    <row r="255" spans="1:9" ht="12.75" customHeight="1" x14ac:dyDescent="0.2">
      <c r="A255" s="85" t="s">
        <v>142</v>
      </c>
      <c r="B255" s="5" t="s">
        <v>2</v>
      </c>
      <c r="C255" s="39" t="s">
        <v>95</v>
      </c>
      <c r="D255" s="49">
        <v>43.91</v>
      </c>
      <c r="E255" s="6">
        <f t="shared" si="18"/>
        <v>39.520000000000003</v>
      </c>
      <c r="F255" s="6">
        <f t="shared" si="19"/>
        <v>4.3899999999999935</v>
      </c>
      <c r="G255" s="74"/>
      <c r="H255" s="23"/>
      <c r="I255" s="23"/>
    </row>
    <row r="256" spans="1:9" x14ac:dyDescent="0.2">
      <c r="A256" s="86"/>
      <c r="B256" s="7" t="s">
        <v>4</v>
      </c>
      <c r="C256" s="40" t="s">
        <v>95</v>
      </c>
      <c r="D256" s="50">
        <v>24.93</v>
      </c>
      <c r="E256" s="8">
        <f t="shared" si="18"/>
        <v>22.44</v>
      </c>
      <c r="F256" s="8">
        <f t="shared" si="19"/>
        <v>2.4899999999999984</v>
      </c>
      <c r="G256" s="74"/>
      <c r="H256" s="23"/>
      <c r="I256" s="23"/>
    </row>
    <row r="257" spans="1:9" x14ac:dyDescent="0.2">
      <c r="A257" s="87"/>
      <c r="B257" s="9" t="s">
        <v>5</v>
      </c>
      <c r="C257" s="41" t="s">
        <v>95</v>
      </c>
      <c r="D257" s="51">
        <v>18.690000000000001</v>
      </c>
      <c r="E257" s="10">
        <f t="shared" si="18"/>
        <v>16.82</v>
      </c>
      <c r="F257" s="10">
        <f t="shared" si="19"/>
        <v>1.870000000000001</v>
      </c>
      <c r="G257" s="74"/>
      <c r="H257" s="23"/>
      <c r="I257" s="23"/>
    </row>
    <row r="258" spans="1:9" ht="12.75" customHeight="1" x14ac:dyDescent="0.2">
      <c r="A258" s="76" t="s">
        <v>70</v>
      </c>
      <c r="B258" s="5" t="s">
        <v>2</v>
      </c>
      <c r="C258" s="39" t="s">
        <v>95</v>
      </c>
      <c r="D258" s="6">
        <v>121.55000000000001</v>
      </c>
      <c r="E258" s="6">
        <f t="shared" si="18"/>
        <v>109.4</v>
      </c>
      <c r="F258" s="6">
        <f t="shared" si="19"/>
        <v>12.150000000000006</v>
      </c>
      <c r="G258" s="74"/>
      <c r="H258" s="23"/>
      <c r="I258" s="23"/>
    </row>
    <row r="259" spans="1:9" x14ac:dyDescent="0.2">
      <c r="A259" s="77"/>
      <c r="B259" s="7" t="s">
        <v>4</v>
      </c>
      <c r="C259" s="40" t="s">
        <v>95</v>
      </c>
      <c r="D259" s="8">
        <v>70.34</v>
      </c>
      <c r="E259" s="8">
        <f t="shared" si="18"/>
        <v>63.31</v>
      </c>
      <c r="F259" s="8">
        <f t="shared" si="19"/>
        <v>7.0300000000000011</v>
      </c>
      <c r="G259" s="74"/>
      <c r="H259" s="23"/>
      <c r="I259" s="23"/>
    </row>
    <row r="260" spans="1:9" x14ac:dyDescent="0.2">
      <c r="A260" s="78"/>
      <c r="B260" s="9" t="s">
        <v>5</v>
      </c>
      <c r="C260" s="41" t="s">
        <v>95</v>
      </c>
      <c r="D260" s="10">
        <v>52.42</v>
      </c>
      <c r="E260" s="10">
        <f t="shared" si="18"/>
        <v>47.18</v>
      </c>
      <c r="F260" s="10">
        <f t="shared" si="19"/>
        <v>5.240000000000002</v>
      </c>
      <c r="G260" s="74"/>
      <c r="H260" s="23"/>
      <c r="I260" s="23"/>
    </row>
    <row r="261" spans="1:9" ht="12.75" customHeight="1" x14ac:dyDescent="0.2">
      <c r="A261" s="76" t="s">
        <v>71</v>
      </c>
      <c r="B261" s="5" t="s">
        <v>2</v>
      </c>
      <c r="C261" s="39" t="s">
        <v>95</v>
      </c>
      <c r="D261" s="6">
        <v>98.969999999999985</v>
      </c>
      <c r="E261" s="6">
        <f t="shared" si="18"/>
        <v>89.07</v>
      </c>
      <c r="F261" s="6">
        <f t="shared" si="19"/>
        <v>9.8999999999999915</v>
      </c>
      <c r="G261" s="74"/>
      <c r="H261" s="23"/>
      <c r="I261" s="23"/>
    </row>
    <row r="262" spans="1:9" x14ac:dyDescent="0.2">
      <c r="A262" s="77"/>
      <c r="B262" s="7" t="s">
        <v>4</v>
      </c>
      <c r="C262" s="40" t="s">
        <v>95</v>
      </c>
      <c r="D262" s="8">
        <v>57.41</v>
      </c>
      <c r="E262" s="8">
        <f t="shared" si="18"/>
        <v>51.67</v>
      </c>
      <c r="F262" s="8">
        <f t="shared" si="19"/>
        <v>5.7399999999999949</v>
      </c>
      <c r="G262" s="74"/>
      <c r="H262" s="23"/>
      <c r="I262" s="23"/>
    </row>
    <row r="263" spans="1:9" x14ac:dyDescent="0.2">
      <c r="A263" s="78"/>
      <c r="B263" s="9" t="s">
        <v>5</v>
      </c>
      <c r="C263" s="41" t="s">
        <v>95</v>
      </c>
      <c r="D263" s="10">
        <v>42.89</v>
      </c>
      <c r="E263" s="10">
        <f t="shared" si="18"/>
        <v>38.6</v>
      </c>
      <c r="F263" s="10">
        <f t="shared" si="19"/>
        <v>4.2899999999999991</v>
      </c>
      <c r="G263" s="75"/>
      <c r="H263" s="23"/>
      <c r="I263" s="23"/>
    </row>
    <row r="264" spans="1:9" ht="12.75" customHeight="1" x14ac:dyDescent="0.2">
      <c r="A264" s="76" t="s">
        <v>72</v>
      </c>
      <c r="B264" s="5" t="s">
        <v>2</v>
      </c>
      <c r="C264" s="39" t="s">
        <v>95</v>
      </c>
      <c r="D264" s="6">
        <v>132.27000000000001</v>
      </c>
      <c r="E264" s="6">
        <f t="shared" si="18"/>
        <v>119.04</v>
      </c>
      <c r="F264" s="6">
        <f t="shared" si="19"/>
        <v>13.230000000000004</v>
      </c>
      <c r="G264" s="73" t="s">
        <v>87</v>
      </c>
      <c r="H264" s="23"/>
      <c r="I264" s="23"/>
    </row>
    <row r="265" spans="1:9" x14ac:dyDescent="0.2">
      <c r="A265" s="77"/>
      <c r="B265" s="7" t="s">
        <v>4</v>
      </c>
      <c r="C265" s="40" t="s">
        <v>95</v>
      </c>
      <c r="D265" s="8">
        <v>76.510000000000005</v>
      </c>
      <c r="E265" s="8">
        <f t="shared" si="18"/>
        <v>68.86</v>
      </c>
      <c r="F265" s="8">
        <f t="shared" si="19"/>
        <v>7.6500000000000057</v>
      </c>
      <c r="G265" s="74"/>
      <c r="H265" s="23"/>
      <c r="I265" s="23"/>
    </row>
    <row r="266" spans="1:9" x14ac:dyDescent="0.2">
      <c r="A266" s="78"/>
      <c r="B266" s="9" t="s">
        <v>5</v>
      </c>
      <c r="C266" s="41" t="s">
        <v>95</v>
      </c>
      <c r="D266" s="10">
        <v>57</v>
      </c>
      <c r="E266" s="10">
        <f t="shared" si="18"/>
        <v>51.3</v>
      </c>
      <c r="F266" s="10">
        <f t="shared" si="19"/>
        <v>5.7000000000000028</v>
      </c>
      <c r="G266" s="74"/>
      <c r="H266" s="23"/>
      <c r="I266" s="23"/>
    </row>
    <row r="267" spans="1:9" ht="12.75" customHeight="1" x14ac:dyDescent="0.2">
      <c r="A267" s="76" t="s">
        <v>73</v>
      </c>
      <c r="B267" s="5" t="s">
        <v>2</v>
      </c>
      <c r="C267" s="39" t="s">
        <v>95</v>
      </c>
      <c r="D267" s="6">
        <v>62.48</v>
      </c>
      <c r="E267" s="6">
        <f t="shared" si="18"/>
        <v>56.23</v>
      </c>
      <c r="F267" s="6">
        <f t="shared" si="19"/>
        <v>6.25</v>
      </c>
      <c r="G267" s="74"/>
      <c r="H267" s="23"/>
      <c r="I267" s="23"/>
    </row>
    <row r="268" spans="1:9" x14ac:dyDescent="0.2">
      <c r="A268" s="77"/>
      <c r="B268" s="7" t="s">
        <v>4</v>
      </c>
      <c r="C268" s="40" t="s">
        <v>95</v>
      </c>
      <c r="D268" s="8">
        <v>36.36</v>
      </c>
      <c r="E268" s="8">
        <f t="shared" si="18"/>
        <v>32.72</v>
      </c>
      <c r="F268" s="8">
        <f t="shared" si="19"/>
        <v>3.6400000000000006</v>
      </c>
      <c r="G268" s="74"/>
      <c r="H268" s="23"/>
      <c r="I268" s="23"/>
    </row>
    <row r="269" spans="1:9" x14ac:dyDescent="0.2">
      <c r="A269" s="78"/>
      <c r="B269" s="9" t="s">
        <v>5</v>
      </c>
      <c r="C269" s="41" t="s">
        <v>95</v>
      </c>
      <c r="D269" s="10">
        <v>27.24</v>
      </c>
      <c r="E269" s="10">
        <f t="shared" si="18"/>
        <v>24.52</v>
      </c>
      <c r="F269" s="10">
        <f t="shared" si="19"/>
        <v>2.7199999999999989</v>
      </c>
      <c r="G269" s="74"/>
      <c r="H269" s="23"/>
      <c r="I269" s="23"/>
    </row>
    <row r="270" spans="1:9" ht="12.75" customHeight="1" x14ac:dyDescent="0.2">
      <c r="A270" s="85" t="s">
        <v>144</v>
      </c>
      <c r="B270" s="5" t="s">
        <v>2</v>
      </c>
      <c r="C270" s="39" t="s">
        <v>95</v>
      </c>
      <c r="D270" s="6">
        <v>134.5</v>
      </c>
      <c r="E270" s="6">
        <f t="shared" si="18"/>
        <v>121.05</v>
      </c>
      <c r="F270" s="6">
        <f t="shared" si="19"/>
        <v>13.450000000000003</v>
      </c>
      <c r="G270" s="74"/>
      <c r="H270" s="23"/>
      <c r="I270" s="23"/>
    </row>
    <row r="271" spans="1:9" x14ac:dyDescent="0.2">
      <c r="A271" s="86"/>
      <c r="B271" s="7" t="s">
        <v>4</v>
      </c>
      <c r="C271" s="40" t="s">
        <v>95</v>
      </c>
      <c r="D271" s="8">
        <v>77.790000000000006</v>
      </c>
      <c r="E271" s="8">
        <f t="shared" si="18"/>
        <v>70.010000000000005</v>
      </c>
      <c r="F271" s="8">
        <f t="shared" si="19"/>
        <v>7.7800000000000011</v>
      </c>
      <c r="G271" s="74"/>
      <c r="H271" s="23"/>
      <c r="I271" s="23"/>
    </row>
    <row r="272" spans="1:9" x14ac:dyDescent="0.2">
      <c r="A272" s="87"/>
      <c r="B272" s="9" t="s">
        <v>5</v>
      </c>
      <c r="C272" s="41" t="s">
        <v>95</v>
      </c>
      <c r="D272" s="10">
        <v>57.94</v>
      </c>
      <c r="E272" s="10">
        <f t="shared" si="18"/>
        <v>52.15</v>
      </c>
      <c r="F272" s="10">
        <f t="shared" si="19"/>
        <v>5.7899999999999991</v>
      </c>
      <c r="G272" s="74"/>
      <c r="H272" s="23"/>
      <c r="I272" s="23"/>
    </row>
    <row r="273" spans="1:9" ht="12.75" customHeight="1" x14ac:dyDescent="0.2">
      <c r="A273" s="85" t="s">
        <v>139</v>
      </c>
      <c r="B273" s="5" t="s">
        <v>2</v>
      </c>
      <c r="C273" s="39" t="s">
        <v>95</v>
      </c>
      <c r="D273" s="6">
        <v>88.080000000000013</v>
      </c>
      <c r="E273" s="6">
        <f t="shared" si="18"/>
        <v>79.27</v>
      </c>
      <c r="F273" s="6">
        <f t="shared" si="19"/>
        <v>8.8100000000000165</v>
      </c>
      <c r="G273" s="74"/>
      <c r="H273" s="23"/>
      <c r="I273" s="23"/>
    </row>
    <row r="274" spans="1:9" x14ac:dyDescent="0.2">
      <c r="A274" s="86"/>
      <c r="B274" s="7" t="s">
        <v>4</v>
      </c>
      <c r="C274" s="40" t="s">
        <v>95</v>
      </c>
      <c r="D274" s="8">
        <v>51.15</v>
      </c>
      <c r="E274" s="8">
        <f t="shared" si="18"/>
        <v>46.04</v>
      </c>
      <c r="F274" s="8">
        <f t="shared" si="19"/>
        <v>5.1099999999999994</v>
      </c>
      <c r="G274" s="74"/>
      <c r="H274" s="23"/>
      <c r="I274" s="23"/>
    </row>
    <row r="275" spans="1:9" x14ac:dyDescent="0.2">
      <c r="A275" s="87"/>
      <c r="B275" s="9" t="s">
        <v>5</v>
      </c>
      <c r="C275" s="41" t="s">
        <v>95</v>
      </c>
      <c r="D275" s="10">
        <v>38.25</v>
      </c>
      <c r="E275" s="10">
        <f t="shared" si="18"/>
        <v>34.43</v>
      </c>
      <c r="F275" s="10">
        <f t="shared" si="19"/>
        <v>3.8200000000000003</v>
      </c>
      <c r="G275" s="74"/>
      <c r="H275" s="23"/>
      <c r="I275" s="23"/>
    </row>
    <row r="276" spans="1:9" ht="12.75" customHeight="1" x14ac:dyDescent="0.2">
      <c r="A276" s="76" t="s">
        <v>143</v>
      </c>
      <c r="B276" s="5" t="s">
        <v>2</v>
      </c>
      <c r="C276" s="39" t="s">
        <v>95</v>
      </c>
      <c r="D276" s="6">
        <v>96.84</v>
      </c>
      <c r="E276" s="6">
        <f t="shared" si="16"/>
        <v>87.16</v>
      </c>
      <c r="F276" s="6">
        <f t="shared" si="17"/>
        <v>9.6800000000000068</v>
      </c>
      <c r="G276" s="74"/>
      <c r="H276" s="23"/>
      <c r="I276" s="23"/>
    </row>
    <row r="277" spans="1:9" x14ac:dyDescent="0.2">
      <c r="A277" s="77"/>
      <c r="B277" s="7" t="s">
        <v>4</v>
      </c>
      <c r="C277" s="40" t="s">
        <v>95</v>
      </c>
      <c r="D277" s="8">
        <v>56.13</v>
      </c>
      <c r="E277" s="8">
        <f t="shared" si="16"/>
        <v>50.52</v>
      </c>
      <c r="F277" s="8">
        <f t="shared" si="17"/>
        <v>5.6099999999999994</v>
      </c>
      <c r="G277" s="74"/>
      <c r="H277" s="23"/>
      <c r="I277" s="23"/>
    </row>
    <row r="278" spans="1:9" x14ac:dyDescent="0.2">
      <c r="A278" s="78"/>
      <c r="B278" s="9" t="s">
        <v>5</v>
      </c>
      <c r="C278" s="41" t="s">
        <v>95</v>
      </c>
      <c r="D278" s="10">
        <v>41.89</v>
      </c>
      <c r="E278" s="10">
        <f t="shared" si="16"/>
        <v>37.700000000000003</v>
      </c>
      <c r="F278" s="10">
        <f t="shared" si="17"/>
        <v>4.1899999999999977</v>
      </c>
      <c r="G278" s="74"/>
      <c r="H278" s="23"/>
      <c r="I278" s="23"/>
    </row>
    <row r="279" spans="1:9" ht="12.75" customHeight="1" x14ac:dyDescent="0.2">
      <c r="A279" s="76" t="s">
        <v>74</v>
      </c>
      <c r="B279" s="5" t="s">
        <v>2</v>
      </c>
      <c r="C279" s="39" t="s">
        <v>95</v>
      </c>
      <c r="D279" s="6">
        <v>86.259999999999991</v>
      </c>
      <c r="E279" s="6">
        <f t="shared" si="16"/>
        <v>77.63</v>
      </c>
      <c r="F279" s="6">
        <f t="shared" si="17"/>
        <v>8.6299999999999955</v>
      </c>
      <c r="G279" s="74"/>
      <c r="H279" s="23"/>
      <c r="I279" s="23"/>
    </row>
    <row r="280" spans="1:9" x14ac:dyDescent="0.2">
      <c r="A280" s="77"/>
      <c r="B280" s="7" t="s">
        <v>4</v>
      </c>
      <c r="C280" s="40" t="s">
        <v>95</v>
      </c>
      <c r="D280" s="8">
        <v>50.04</v>
      </c>
      <c r="E280" s="8">
        <f t="shared" si="16"/>
        <v>45.04</v>
      </c>
      <c r="F280" s="8">
        <f t="shared" si="17"/>
        <v>5</v>
      </c>
      <c r="G280" s="74"/>
      <c r="H280" s="23"/>
      <c r="I280" s="23"/>
    </row>
    <row r="281" spans="1:9" x14ac:dyDescent="0.2">
      <c r="A281" s="78"/>
      <c r="B281" s="9" t="s">
        <v>5</v>
      </c>
      <c r="C281" s="41" t="s">
        <v>95</v>
      </c>
      <c r="D281" s="10">
        <v>37.380000000000003</v>
      </c>
      <c r="E281" s="10">
        <f t="shared" si="16"/>
        <v>33.64</v>
      </c>
      <c r="F281" s="10">
        <f t="shared" si="17"/>
        <v>3.740000000000002</v>
      </c>
      <c r="G281" s="74"/>
      <c r="H281" s="23"/>
      <c r="I281" s="23"/>
    </row>
    <row r="282" spans="1:9" ht="12.75" customHeight="1" x14ac:dyDescent="0.2">
      <c r="A282" s="76" t="s">
        <v>75</v>
      </c>
      <c r="B282" s="5" t="s">
        <v>2</v>
      </c>
      <c r="C282" s="39" t="s">
        <v>95</v>
      </c>
      <c r="D282" s="6">
        <v>123.18</v>
      </c>
      <c r="E282" s="6">
        <f t="shared" ref="E282:E284" si="20">ROUND(D282*0.9,2)</f>
        <v>110.86</v>
      </c>
      <c r="F282" s="6">
        <f t="shared" ref="F282:F284" si="21">D282-E282</f>
        <v>12.320000000000007</v>
      </c>
      <c r="G282" s="74"/>
      <c r="H282" s="23"/>
      <c r="I282" s="23"/>
    </row>
    <row r="283" spans="1:9" x14ac:dyDescent="0.2">
      <c r="A283" s="77"/>
      <c r="B283" s="7" t="s">
        <v>4</v>
      </c>
      <c r="C283" s="40" t="s">
        <v>95</v>
      </c>
      <c r="D283" s="8">
        <v>71.28</v>
      </c>
      <c r="E283" s="8">
        <f t="shared" si="20"/>
        <v>64.150000000000006</v>
      </c>
      <c r="F283" s="8">
        <f t="shared" si="21"/>
        <v>7.1299999999999955</v>
      </c>
      <c r="G283" s="74"/>
      <c r="H283" s="23"/>
      <c r="I283" s="23"/>
    </row>
    <row r="284" spans="1:9" x14ac:dyDescent="0.2">
      <c r="A284" s="78"/>
      <c r="B284" s="9" t="s">
        <v>5</v>
      </c>
      <c r="C284" s="41" t="s">
        <v>95</v>
      </c>
      <c r="D284" s="10">
        <v>53.12</v>
      </c>
      <c r="E284" s="10">
        <f t="shared" si="20"/>
        <v>47.81</v>
      </c>
      <c r="F284" s="10">
        <f t="shared" si="21"/>
        <v>5.3099999999999952</v>
      </c>
      <c r="G284" s="75"/>
      <c r="H284" s="23"/>
      <c r="I284" s="23"/>
    </row>
    <row r="285" spans="1:9" x14ac:dyDescent="0.2">
      <c r="G285" s="52"/>
    </row>
    <row r="286" spans="1:9" x14ac:dyDescent="0.2">
      <c r="A286" s="1" t="s">
        <v>100</v>
      </c>
      <c r="G286" s="53"/>
    </row>
    <row r="287" spans="1:9" x14ac:dyDescent="0.2">
      <c r="A287" s="1" t="s">
        <v>164</v>
      </c>
    </row>
    <row r="288" spans="1:9" ht="25.5" customHeight="1" x14ac:dyDescent="0.2">
      <c r="A288" s="69" t="s">
        <v>165</v>
      </c>
      <c r="B288" s="69"/>
      <c r="C288" s="69"/>
      <c r="D288" s="69"/>
      <c r="E288" s="69"/>
      <c r="F288" s="69"/>
      <c r="G288" s="69"/>
    </row>
    <row r="289" spans="1:7" ht="25.5" customHeight="1" x14ac:dyDescent="0.2">
      <c r="A289" s="69" t="s">
        <v>171</v>
      </c>
      <c r="B289" s="69"/>
      <c r="C289" s="69"/>
      <c r="D289" s="69"/>
      <c r="E289" s="69"/>
      <c r="F289" s="69"/>
      <c r="G289" s="69"/>
    </row>
    <row r="290" spans="1:7" x14ac:dyDescent="0.2">
      <c r="A290" s="91" t="s">
        <v>174</v>
      </c>
      <c r="B290" s="91"/>
      <c r="C290" s="91"/>
      <c r="D290" s="91"/>
      <c r="E290" s="91"/>
      <c r="F290" s="91"/>
      <c r="G290" s="91"/>
    </row>
  </sheetData>
  <mergeCells count="117">
    <mergeCell ref="A290:G290"/>
    <mergeCell ref="A86:A90"/>
    <mergeCell ref="G86:G95"/>
    <mergeCell ref="A91:A95"/>
    <mergeCell ref="A288:G288"/>
    <mergeCell ref="G213:G263"/>
    <mergeCell ref="G264:G284"/>
    <mergeCell ref="A157:A159"/>
    <mergeCell ref="G157:G159"/>
    <mergeCell ref="G128:G133"/>
    <mergeCell ref="A134:A136"/>
    <mergeCell ref="G134:G139"/>
    <mergeCell ref="A137:A139"/>
    <mergeCell ref="A270:A272"/>
    <mergeCell ref="A276:A278"/>
    <mergeCell ref="A279:A281"/>
    <mergeCell ref="A273:A275"/>
    <mergeCell ref="A264:A266"/>
    <mergeCell ref="A267:A269"/>
    <mergeCell ref="A179:A181"/>
    <mergeCell ref="A182:A184"/>
    <mergeCell ref="G182:G184"/>
    <mergeCell ref="A185:A187"/>
    <mergeCell ref="G185:G187"/>
    <mergeCell ref="A240:A242"/>
    <mergeCell ref="A243:A245"/>
    <mergeCell ref="A246:A248"/>
    <mergeCell ref="A249:A251"/>
    <mergeCell ref="A252:A254"/>
    <mergeCell ref="A258:A260"/>
    <mergeCell ref="A261:A263"/>
    <mergeCell ref="A213:A215"/>
    <mergeCell ref="A216:A218"/>
    <mergeCell ref="A222:A224"/>
    <mergeCell ref="A225:A227"/>
    <mergeCell ref="A228:A230"/>
    <mergeCell ref="A231:A233"/>
    <mergeCell ref="A234:A236"/>
    <mergeCell ref="A219:A221"/>
    <mergeCell ref="A255:A257"/>
    <mergeCell ref="A237:A239"/>
    <mergeCell ref="A199:A201"/>
    <mergeCell ref="G199:G210"/>
    <mergeCell ref="A202:A204"/>
    <mergeCell ref="A205:A207"/>
    <mergeCell ref="A208:A210"/>
    <mergeCell ref="G162:G173"/>
    <mergeCell ref="A162:A173"/>
    <mergeCell ref="A198:B198"/>
    <mergeCell ref="A188:A190"/>
    <mergeCell ref="G188:G190"/>
    <mergeCell ref="A191:A193"/>
    <mergeCell ref="G191:G193"/>
    <mergeCell ref="A194:A196"/>
    <mergeCell ref="G194:G196"/>
    <mergeCell ref="A176:A178"/>
    <mergeCell ref="G176:G181"/>
    <mergeCell ref="A120:A123"/>
    <mergeCell ref="A124:A127"/>
    <mergeCell ref="G143:G148"/>
    <mergeCell ref="G149:G150"/>
    <mergeCell ref="G152:G153"/>
    <mergeCell ref="A128:A133"/>
    <mergeCell ref="A142:B142"/>
    <mergeCell ref="G160:G161"/>
    <mergeCell ref="A175:B175"/>
    <mergeCell ref="A4:B4"/>
    <mergeCell ref="A5:A7"/>
    <mergeCell ref="G5:G7"/>
    <mergeCell ref="A8:A10"/>
    <mergeCell ref="G8:G10"/>
    <mergeCell ref="A11:A13"/>
    <mergeCell ref="A23:A25"/>
    <mergeCell ref="G23:G25"/>
    <mergeCell ref="A26:A28"/>
    <mergeCell ref="G11:G16"/>
    <mergeCell ref="G26:G31"/>
    <mergeCell ref="A14:A16"/>
    <mergeCell ref="A17:A19"/>
    <mergeCell ref="G17:G19"/>
    <mergeCell ref="A20:A22"/>
    <mergeCell ref="G20:G22"/>
    <mergeCell ref="A44:A46"/>
    <mergeCell ref="G50:G52"/>
    <mergeCell ref="A32:A34"/>
    <mergeCell ref="G32:G34"/>
    <mergeCell ref="A35:A37"/>
    <mergeCell ref="G35:G37"/>
    <mergeCell ref="A38:A40"/>
    <mergeCell ref="G38:G40"/>
    <mergeCell ref="A47:A49"/>
    <mergeCell ref="G47:G49"/>
    <mergeCell ref="A50:A52"/>
    <mergeCell ref="A289:G289"/>
    <mergeCell ref="A71:A75"/>
    <mergeCell ref="A76:A80"/>
    <mergeCell ref="G76:G85"/>
    <mergeCell ref="A81:A85"/>
    <mergeCell ref="A282:A284"/>
    <mergeCell ref="A212:B212"/>
    <mergeCell ref="A29:A31"/>
    <mergeCell ref="A155:B155"/>
    <mergeCell ref="G102:G119"/>
    <mergeCell ref="G120:G123"/>
    <mergeCell ref="G124:G127"/>
    <mergeCell ref="A150:B150"/>
    <mergeCell ref="A153:B153"/>
    <mergeCell ref="A55:B55"/>
    <mergeCell ref="A56:A60"/>
    <mergeCell ref="G56:G65"/>
    <mergeCell ref="A61:A65"/>
    <mergeCell ref="A66:A70"/>
    <mergeCell ref="G66:G75"/>
    <mergeCell ref="A101:B101"/>
    <mergeCell ref="A102:A119"/>
    <mergeCell ref="A41:A43"/>
    <mergeCell ref="G41:G46"/>
  </mergeCells>
  <hyperlinks>
    <hyperlink ref="A290" r:id="rId1" display="7/3/25: Workbook updated to remove TDS, please see posted rates under Reimbursement Rates" xr:uid="{24B5B43A-6B3F-404C-A2B4-3C0E86650636}"/>
  </hyperlinks>
  <printOptions horizontalCentered="1"/>
  <pageMargins left="0.25" right="0.25" top="1" bottom="0.75" header="0.25" footer="0.25"/>
  <pageSetup scale="90" fitToHeight="0" pageOrder="overThenDown" orientation="portrait" useFirstPageNumber="1" r:id="rId2"/>
  <headerFooter>
    <oddHeader>&amp;C&amp;"Times New Roman,Bold"&amp;11DDS Vendor Rate Study - &amp;A RATES 
prepared for California Department of Developmental Services</oddHeader>
    <oddFooter>&amp;L
&amp;"Times New Roman,Bold"&amp;K002060          &amp;11BURNS &amp;&amp; ASSOCIATES&amp;10
A Division of Health Management Associates&amp;C&amp;P&amp;RJanuary 2025</oddFooter>
  </headerFooter>
  <rowBreaks count="6" manualBreakCount="6">
    <brk id="54" max="6" man="1"/>
    <brk id="100" max="6" man="1"/>
    <brk id="141" max="6" man="1"/>
    <brk id="174" max="6" man="1"/>
    <brk id="211" max="6" man="1"/>
    <brk id="263"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6471f41-4792-45ec-95ee-02e7d61e04ef" xsi:nil="true"/>
    <lcf76f155ced4ddcb4097134ff3c332f xmlns="5dda959c-27f8-4dc8-a706-a4432f0c7a4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E22B0F47CB2824E97EE79610E0C9C49" ma:contentTypeVersion="16" ma:contentTypeDescription="Create a new document." ma:contentTypeScope="" ma:versionID="0bf015a685df33c578083fb451ce21fc">
  <xsd:schema xmlns:xsd="http://www.w3.org/2001/XMLSchema" xmlns:xs="http://www.w3.org/2001/XMLSchema" xmlns:p="http://schemas.microsoft.com/office/2006/metadata/properties" xmlns:ns2="5dda959c-27f8-4dc8-a706-a4432f0c7a4c" xmlns:ns3="36471f41-4792-45ec-95ee-02e7d61e04ef" targetNamespace="http://schemas.microsoft.com/office/2006/metadata/properties" ma:root="true" ma:fieldsID="e421874e59ec9493b687c7a072e7ad90" ns2:_="" ns3:_="">
    <xsd:import namespace="5dda959c-27f8-4dc8-a706-a4432f0c7a4c"/>
    <xsd:import namespace="36471f41-4792-45ec-95ee-02e7d61e04e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da959c-27f8-4dc8-a706-a4432f0c7a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e8b71df-d322-40ee-88e1-9850741c311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hidden="true" ma:internalName="MediaServiceOCR"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hidden="true"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471f41-4792-45ec-95ee-02e7d61e04ef" elementFormDefault="qualified">
    <xsd:import namespace="http://schemas.microsoft.com/office/2006/documentManagement/types"/>
    <xsd:import namespace="http://schemas.microsoft.com/office/infopath/2007/PartnerControls"/>
    <xsd:element name="SharedWithUsers" ma:index="1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hidden="true" ma:internalName="SharedWithDetails" ma:readOnly="true">
      <xsd:simpleType>
        <xsd:restriction base="dms:Note"/>
      </xsd:simpleType>
    </xsd:element>
    <xsd:element name="TaxCatchAll" ma:index="16" nillable="true" ma:displayName="Taxonomy Catch All Column" ma:hidden="true" ma:list="{f562886f-1fd7-48a1-98c3-7e5af0b29da1}" ma:internalName="TaxCatchAll" ma:readOnly="false" ma:showField="CatchAllData" ma:web="36471f41-4792-45ec-95ee-02e7d61e0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9DC241-A380-49C3-A63A-7B581B8F3BB2}">
  <ds:schemaRefs>
    <ds:schemaRef ds:uri="http://schemas.microsoft.com/sharepoint/v3/contenttype/forms"/>
  </ds:schemaRefs>
</ds:datastoreItem>
</file>

<file path=customXml/itemProps2.xml><?xml version="1.0" encoding="utf-8"?>
<ds:datastoreItem xmlns:ds="http://schemas.openxmlformats.org/officeDocument/2006/customXml" ds:itemID="{21CDD4FC-1501-4539-8450-0BA3FE557439}">
  <ds:schemaRefs>
    <ds:schemaRef ds:uri="http://schemas.microsoft.com/office/2006/documentManagement/types"/>
    <ds:schemaRef ds:uri="http://www.w3.org/XML/1998/namespace"/>
    <ds:schemaRef ds:uri="http://purl.org/dc/terms/"/>
    <ds:schemaRef ds:uri="5dda959c-27f8-4dc8-a706-a4432f0c7a4c"/>
    <ds:schemaRef ds:uri="http://purl.org/dc/dcmitype/"/>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36471f41-4792-45ec-95ee-02e7d61e04ef"/>
  </ds:schemaRefs>
</ds:datastoreItem>
</file>

<file path=customXml/itemProps3.xml><?xml version="1.0" encoding="utf-8"?>
<ds:datastoreItem xmlns:ds="http://schemas.openxmlformats.org/officeDocument/2006/customXml" ds:itemID="{DB377A76-DDA7-4089-B732-8ED8C5FEA4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da959c-27f8-4dc8-a706-a4432f0c7a4c"/>
    <ds:schemaRef ds:uri="36471f41-4792-45ec-95ee-02e7d61e0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SDRC</vt:lpstr>
      <vt:lpstr>SDRC!Print_Area</vt:lpstr>
      <vt:lpstr>SDRC!Print_Titles</vt:lpstr>
    </vt:vector>
  </TitlesOfParts>
  <Company>Department of Developmental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SDRC Rate Model Rates January 2025</dc:title>
  <dc:creator>Department of Developmental Services</dc:creator>
  <cp:lastModifiedBy>Cale, Ana@DDS</cp:lastModifiedBy>
  <cp:lastPrinted>2025-02-13T17:38:59Z</cp:lastPrinted>
  <dcterms:created xsi:type="dcterms:W3CDTF">2024-04-09T17:56:24Z</dcterms:created>
  <dcterms:modified xsi:type="dcterms:W3CDTF">2025-07-03T22:04:06Z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0x0101009E22B0F47CB2824E97EE79610E0C9C49</vt:lpwstr>
  </property>
</Properties>
</file>