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caldds-my.sharepoint.com/personal/erica_lazaldi_dds_ca_gov/Documents/Desktop/"/>
    </mc:Choice>
  </mc:AlternateContent>
  <xr:revisionPtr revIDLastSave="0" documentId="8_{16BE0B94-9D16-4D91-A677-CC0BB49894F9}" xr6:coauthVersionLast="47" xr6:coauthVersionMax="47" xr10:uidLastSave="{00000000-0000-0000-0000-000000000000}"/>
  <workbookProtection lockStructure="1"/>
  <bookViews>
    <workbookView xWindow="14085" yWindow="4290" windowWidth="23265" windowHeight="13590" xr2:uid="{1BD0CC0C-F77A-497F-AAA9-378871B22A6B}"/>
  </bookViews>
  <sheets>
    <sheet name="Final Sources and Uses" sheetId="5" r:id="rId1"/>
    <sheet name="SD_Dropdowns" sheetId="4" state="veryHidden" r:id="rId2"/>
    <sheet name="Final Hard Cost Breakdown" sheetId="2" r:id="rId3"/>
    <sheet name="ProLink Mapping" sheetId="6" state="hidden" r:id="rId4"/>
  </sheets>
  <externalReferences>
    <externalReference r:id="rId5"/>
  </externalReferences>
  <definedNames>
    <definedName name="Acquisition_Other_1_Description">'Final Sources and Uses'!$F$27</definedName>
    <definedName name="Acquisition_Other_2_Description">'Final Sources and Uses'!$F$28</definedName>
    <definedName name="Acquisition_Other_3_Description">'Final Sources and Uses'!$F$29</definedName>
    <definedName name="ACT_9M_Holding_Costs_Debt_Service">'Final Sources and Uses'!$D$74</definedName>
    <definedName name="ACT_9M_Holding_Costs_Operating_Costs">'Final Sources and Uses'!$D$75</definedName>
    <definedName name="ACT_9M_Holding_Costs_Property_Insurance">'Final Sources and Uses'!$D$77</definedName>
    <definedName name="ACT_9M_Holding_Costs_Property_Taxes_Utilities">'Final Sources and Uses'!$D$76</definedName>
    <definedName name="ACT_Acquisition_Architectural_Engineering_Fees">'Final Sources and Uses'!$D$21</definedName>
    <definedName name="ACT_Acquisition_Other_1_Amount">'Final Sources and Uses'!$D$27</definedName>
    <definedName name="ACT_Acquisition_Other_2_Amount">'Final Sources and Uses'!$D$28</definedName>
    <definedName name="ACT_Acquisition_Other_3_Amount">'Final Sources and Uses'!$D$29</definedName>
    <definedName name="ACT_Appliances">'Final Sources and Uses'!$D$54</definedName>
    <definedName name="ACT_Appraisal_Fee">'Final Sources and Uses'!$D$20</definedName>
    <definedName name="ACT_Back_Up_Generator">'Final Sources and Uses'!$D$42</definedName>
    <definedName name="ACT_Closing_Fees">'Final Sources and Uses'!$D$24</definedName>
    <definedName name="ACT_Delayed_Egress_Doors">'Final Sources and Uses'!$D$43</definedName>
    <definedName name="ACT_Developer_Fee_Acquisition_Phase">'Final Sources and Uses'!$D$32</definedName>
    <definedName name="ACT_Developer_Fee_Other">'Final Sources and Uses'!$D$33</definedName>
    <definedName name="ACT_Developer_Fee_Renovation_Phase">'Final Sources and Uses'!$D$80</definedName>
    <definedName name="ACT_Due_Diligence_Fees">'Final Sources and Uses'!$D$23</definedName>
    <definedName name="ACT_Fencing">'Final Sources and Uses'!$D$52</definedName>
    <definedName name="ACT_Fire_Safety_Systems">'Final Sources and Uses'!$D$44</definedName>
    <definedName name="ACT_Holding_Costs_Debt_Service">'Final Sources and Uses'!$D$69</definedName>
    <definedName name="ACT_Holding_Costs_Operating_Costs">'Final Sources and Uses'!$D$70</definedName>
    <definedName name="ACT_Holding_Costs_Property_Insurance">'Final Sources and Uses'!$D$72</definedName>
    <definedName name="ACT_Holding_Costs_Property_Taxes_Utilities">'Final Sources and Uses'!$D$71</definedName>
    <definedName name="ACT_HVAC">'Final Sources and Uses'!$D$49</definedName>
    <definedName name="ACT_Landscaping">'Final Sources and Uses'!$D$53</definedName>
    <definedName name="ACT_Lift_Systems">'Final Sources and Uses'!$D$45</definedName>
    <definedName name="ACT_Loan_Fees">'Final Sources and Uses'!$D$25</definedName>
    <definedName name="ACT_Local_Permits_Fees">'Final Sources and Uses'!$D$67</definedName>
    <definedName name="ACT_Other_Bank_Fees">'Final Sources and Uses'!$D$26</definedName>
    <definedName name="ACT_Purchase_Price">'Final Sources and Uses'!$D$19</definedName>
    <definedName name="ACT_Renovation_Architectural_Engineering_Fees">'Final Sources and Uses'!$D$66</definedName>
    <definedName name="ACT_Renovation_Hard_Costs">'Final Sources and Uses'!$D$41</definedName>
    <definedName name="ACT_Renovation_Other_1_Amount">'Final Sources and Uses'!$D$55</definedName>
    <definedName name="ACT_Renovation_Other_10_Amount">'Final Sources and Uses'!$D$64</definedName>
    <definedName name="ACT_Renovation_Other_2_Amount">'Final Sources and Uses'!$D$56</definedName>
    <definedName name="ACT_Renovation_Other_3_Amount">'Final Sources and Uses'!$D$57</definedName>
    <definedName name="ACT_Renovation_Other_4_Amount">'Final Sources and Uses'!$D$58</definedName>
    <definedName name="ACT_Renovation_Other_5_Amount">'Final Sources and Uses'!$D$59</definedName>
    <definedName name="ACT_Renovation_Other_6_Amount">'Final Sources and Uses'!$D$60</definedName>
    <definedName name="ACT_Renovation_Other_7_Amount">'Final Sources and Uses'!$D$61</definedName>
    <definedName name="ACT_Renovation_Other_8_Amount">'Final Sources and Uses'!$D$62</definedName>
    <definedName name="ACT_Renovation_Other_9_Amount">'Final Sources and Uses'!$D$63</definedName>
    <definedName name="ACT_Roof">'Final Sources and Uses'!$D$48</definedName>
    <definedName name="ACT_Septic_Sewer_Line">'Final Sources and Uses'!$D$50</definedName>
    <definedName name="ACT_Solar_System">'Final Sources and Uses'!$D$22</definedName>
    <definedName name="ACT_Sub_Total_Acquisition_Costs">'Final Sources and Uses'!$D$30</definedName>
    <definedName name="ACT_Sub_Total_Renovation_Costs">'Final Sources and Uses'!$D$78</definedName>
    <definedName name="ACT_Total_Acquisition_Costs">'Final Sources and Uses'!$D$35</definedName>
    <definedName name="ACT_Total_Developer_Fee">'Final Sources and Uses'!$D$97</definedName>
    <definedName name="ACT_Total_Project_Costs">'Final Sources and Uses'!$D$84</definedName>
    <definedName name="ACT_Total_Renovation_Costs">'Final Sources and Uses'!$D$82</definedName>
    <definedName name="ACT_Total_Renovation_Hard_Costs">'Final Hard Cost Breakdown'!$D$46</definedName>
    <definedName name="ACT_Walls">'Final Sources and Uses'!$D$47</definedName>
    <definedName name="ACT_Well_Water">'Final Sources and Uses'!$D$51</definedName>
    <definedName name="ACT_Windows">'Final Sources and Uses'!$D$46</definedName>
    <definedName name="APP_Acquisition_Architectural_Engineering_Fees">'Final Sources and Uses'!$C$21</definedName>
    <definedName name="APP_Acquisition_Other_1_Amount">'Final Sources and Uses'!$C$27</definedName>
    <definedName name="APP_Acquisition_Other_2_Amount">'Final Sources and Uses'!$C$28</definedName>
    <definedName name="APP_Acquisition_Other_3_Amount">'Final Sources and Uses'!$C$29</definedName>
    <definedName name="APP_Appliances">'Final Sources and Uses'!$C$54</definedName>
    <definedName name="APP_Appraisal_Fee">'Final Sources and Uses'!$C$20</definedName>
    <definedName name="APP_Back_Up_Generator">'Final Sources and Uses'!$C$42</definedName>
    <definedName name="APP_Closing_Fees">'Final Sources and Uses'!$C$24</definedName>
    <definedName name="APP_Delayed_Egress_Doors">'Final Sources and Uses'!$C$43</definedName>
    <definedName name="APP_Developer_Fee_Acquisition_Phase">'Final Sources and Uses'!$C$32</definedName>
    <definedName name="APP_Developer_Fee_Other">'Final Sources and Uses'!$C$33</definedName>
    <definedName name="APP_Developer_Fee_Renovation_Phase">'Final Sources and Uses'!$C$80</definedName>
    <definedName name="APP_Due_Diligence_Fees">'Final Sources and Uses'!$C$23</definedName>
    <definedName name="APP_Fencing">'Final Sources and Uses'!$C$52</definedName>
    <definedName name="APP_Fire_Safety_Systems">'Final Sources and Uses'!$C$44</definedName>
    <definedName name="APP_Holding_Costs_Debt_Service">'Final Sources and Uses'!$C$69</definedName>
    <definedName name="APP_Holding_Costs_Operating_Costs">'Final Sources and Uses'!$C$70</definedName>
    <definedName name="APP_Holding_Costs_Property_Insurance">'Final Sources and Uses'!$C$72</definedName>
    <definedName name="APP_Holding_Costs_Property_Taxes_Utilities">'Final Sources and Uses'!$C$71</definedName>
    <definedName name="APP_HVAC">'Final Sources and Uses'!$C$49</definedName>
    <definedName name="APP_Landscaping">'Final Sources and Uses'!$C$53</definedName>
    <definedName name="APP_Lift_Systems">'Final Sources and Uses'!$C$45</definedName>
    <definedName name="APP_Loan_Fees">'Final Sources and Uses'!$C$25</definedName>
    <definedName name="APP_Local_Permits_Fees">'Final Sources and Uses'!$C$67</definedName>
    <definedName name="APP_Other_Bank_Fees">'Final Sources and Uses'!$C$26</definedName>
    <definedName name="APP_Purchase_Price">'Final Sources and Uses'!$C$19</definedName>
    <definedName name="APP_Renovation_Architectural_Engineering_Fees">'Final Sources and Uses'!$C$66</definedName>
    <definedName name="APP_Renovation_Hard_Costs">'Final Sources and Uses'!$C$41</definedName>
    <definedName name="APP_Renovation_Other_1_Amount">'Final Sources and Uses'!$C$55</definedName>
    <definedName name="APP_Renovation_Other_10_Amount">'Final Sources and Uses'!$C$64</definedName>
    <definedName name="APP_Renovation_Other_2_Amount">'Final Sources and Uses'!$C$56</definedName>
    <definedName name="APP_Renovation_Other_3_Amount">'Final Sources and Uses'!$C$57</definedName>
    <definedName name="APP_Renovation_Other_4_Amount">'Final Sources and Uses'!$C$58</definedName>
    <definedName name="APP_Renovation_Other_5_Amount">'Final Sources and Uses'!$C$59</definedName>
    <definedName name="APP_Renovation_Other_6_Amount">'Final Sources and Uses'!$C$60</definedName>
    <definedName name="APP_Renovation_Other_7_Amount">'Final Sources and Uses'!$C$61</definedName>
    <definedName name="APP_Renovation_Other_8_Amount">'Final Sources and Uses'!$C$62</definedName>
    <definedName name="APP_Renovation_Other_9_Amount">'Final Sources and Uses'!$C$63</definedName>
    <definedName name="APP_Roof">'Final Sources and Uses'!$C$48</definedName>
    <definedName name="APP_Septic_Sewer_Line">'Final Sources and Uses'!$C$50</definedName>
    <definedName name="APP_Solar_System">'Final Sources and Uses'!$C$22</definedName>
    <definedName name="APP_Sub_Total_Acquisition_Costs">'Final Sources and Uses'!$C$30</definedName>
    <definedName name="APP_Sub_Total_Renovation_Costs">'Final Sources and Uses'!$C$78</definedName>
    <definedName name="APP_Total_Acquisition_Costs">'Final Sources and Uses'!$C$35</definedName>
    <definedName name="APP_Total_Developer_Fee">'Final Sources and Uses'!$C$97</definedName>
    <definedName name="APP_Total_Project_Costs">'Final Sources and Uses'!$C$84</definedName>
    <definedName name="APP_Total_Renovation_Costs">'Final Sources and Uses'!$C$82</definedName>
    <definedName name="APP_Total_Renovation_Hard_Costs">'Final Hard Cost Breakdown'!$C$46</definedName>
    <definedName name="APP_Walls">'Final Sources and Uses'!$C$47</definedName>
    <definedName name="APP_Well_Water">'Final Sources and Uses'!$C$51</definedName>
    <definedName name="APP_Windows">'Final Sources and Uses'!$C$46</definedName>
    <definedName name="Appliances_Description">'Final Sources and Uses'!$F$54</definedName>
    <definedName name="CPP_CRDP_Project">'Final Sources and Uses'!$C$7</definedName>
    <definedName name="Developer">'ProLink Mapping'!$O$10</definedName>
    <definedName name="Final_Hard_Cost_Breakdown" hidden="1">[1]SD_Dropdowns!$E$2:$E$42</definedName>
    <definedName name="HDO">'Final Sources and Uses'!$C$9</definedName>
    <definedName name="Housing_Development_Type">'Final Sources and Uses'!$C$10</definedName>
    <definedName name="Property_Address">'Final Sources and Uses'!$C$8</definedName>
    <definedName name="Renovation_Other_1_Description">'Final Sources and Uses'!$F$55</definedName>
    <definedName name="Renovation_Other_10_Description">'Final Sources and Uses'!$F$64</definedName>
    <definedName name="Renovation_Other_2_Description">'Final Sources and Uses'!$F$56</definedName>
    <definedName name="Renovation_Other_3_Description">'Final Sources and Uses'!$F$57</definedName>
    <definedName name="Renovation_Other_4_Description">'Final Sources and Uses'!$F$58</definedName>
    <definedName name="Renovation_Other_5_Description">'Final Sources and Uses'!$F$59</definedName>
    <definedName name="Renovation_Other_6_Description">'Final Sources and Uses'!$F$60</definedName>
    <definedName name="Renovation_Other_7_Description">'Final Sources and Uses'!$F$61</definedName>
    <definedName name="Renovation_Other_8_Description">'Final Sources and Uses'!$F$62</definedName>
    <definedName name="Renovation_Other_9_Description">'Final Sources and Uses'!$F$63</definedName>
    <definedName name="SD_112x1_1124x1_72_G_0" localSheetId="3" hidden="1">'ProLink Mapping'!$I$4</definedName>
    <definedName name="SD_112x1_2856x1_167_G_0" localSheetId="3" hidden="1">'ProLink Mapping'!$I$7</definedName>
    <definedName name="SD_112x1_2856x1_167_S_0" localSheetId="3" hidden="1">'ProLink Mapping'!$K$7</definedName>
    <definedName name="SD_112x1_2856x1_168_G_0" localSheetId="3" hidden="1">'ProLink Mapping'!$I$13</definedName>
    <definedName name="SD_112x1_2856x1_168_S_0" localSheetId="3" hidden="1">'ProLink Mapping'!$K$13</definedName>
    <definedName name="SD_112x1_2856x1_169_G_0" localSheetId="3" hidden="1">'ProLink Mapping'!$I$8</definedName>
    <definedName name="SD_112x1_2856x1_169_S_0" localSheetId="3" hidden="1">'ProLink Mapping'!$K$8</definedName>
    <definedName name="SD_112x1_2856x1_170_G_0" localSheetId="3" hidden="1">'ProLink Mapping'!$I$14</definedName>
    <definedName name="SD_112x1_2856x1_170_S_0" localSheetId="3" hidden="1">'ProLink Mapping'!$K$14</definedName>
    <definedName name="SD_112x1_2856x1_171_G_0" localSheetId="3" hidden="1">'ProLink Mapping'!$I$16</definedName>
    <definedName name="SD_112x1_2856x1_171_S_0" localSheetId="3" hidden="1">'ProLink Mapping'!$K$16</definedName>
    <definedName name="SD_112x1_2856x1_172_G_0" localSheetId="3" hidden="1">'ProLink Mapping'!$I$15</definedName>
    <definedName name="SD_112x1_2856x1_172_S_0" localSheetId="3" hidden="1">'ProLink Mapping'!$K$15</definedName>
    <definedName name="SD_112x1_2856x1_173_G_0" localSheetId="3" hidden="1">'ProLink Mapping'!$I$11</definedName>
    <definedName name="SD_112x1_2856x1_173_S_0" localSheetId="3" hidden="1">'ProLink Mapping'!$K$11</definedName>
    <definedName name="SD_112x1_2856x1_174_G_0" localSheetId="3" hidden="1">'ProLink Mapping'!$I$12</definedName>
    <definedName name="SD_112x1_2856x1_174_S_0" localSheetId="3" hidden="1">'ProLink Mapping'!$K$12</definedName>
    <definedName name="SD_112x1_2856x1_175_G_0" localSheetId="3" hidden="1">'ProLink Mapping'!$I$22</definedName>
    <definedName name="SD_112x1_2856x1_175_S_0" localSheetId="3" hidden="1">'ProLink Mapping'!$K$22</definedName>
    <definedName name="SD_112x1_2856x1_176_G_0" localSheetId="3" hidden="1">'ProLink Mapping'!$I$25</definedName>
    <definedName name="SD_112x1_2856x1_176_S_0" localSheetId="3" hidden="1">'ProLink Mapping'!$K$25</definedName>
    <definedName name="SD_112x1_2856x1_177_G_0" localSheetId="3" hidden="1">'ProLink Mapping'!$I$63</definedName>
    <definedName name="SD_112x1_2856x1_177_S_0" localSheetId="3" hidden="1">'ProLink Mapping'!$K$63</definedName>
    <definedName name="SD_112x1_2856x1_178_G_0" localSheetId="3" hidden="1">'ProLink Mapping'!$I$64</definedName>
    <definedName name="SD_112x1_2856x1_178_S_0" localSheetId="3" hidden="1">'ProLink Mapping'!$K$64</definedName>
    <definedName name="SD_112x1_2856x1_179_G_0" localSheetId="3" hidden="1">'ProLink Mapping'!$I$26</definedName>
    <definedName name="SD_112x1_2856x1_179_S_0" localSheetId="3" hidden="1">'ProLink Mapping'!$K$26</definedName>
    <definedName name="SD_112x1_2856x1_180_G_0" localSheetId="3" hidden="1">'ProLink Mapping'!$I$27</definedName>
    <definedName name="SD_112x1_2856x1_180_S_0" localSheetId="3" hidden="1">'ProLink Mapping'!$K$27</definedName>
    <definedName name="SD_112x1_2856x1_181_G_0" localSheetId="3" hidden="1">'ProLink Mapping'!$I$28</definedName>
    <definedName name="SD_112x1_2856x1_181_S_0" localSheetId="3" hidden="1">'ProLink Mapping'!$K$28</definedName>
    <definedName name="SD_112x1_2856x1_182_G_0" localSheetId="3" hidden="1">'ProLink Mapping'!$I$29</definedName>
    <definedName name="SD_112x1_2856x1_182_S_0" localSheetId="3" hidden="1">'ProLink Mapping'!$K$29</definedName>
    <definedName name="SD_112x1_2856x1_183_G_0" localSheetId="3" hidden="1">'ProLink Mapping'!$I$44</definedName>
    <definedName name="SD_112x1_2856x1_183_S_0" localSheetId="3" hidden="1">'ProLink Mapping'!$K$44</definedName>
    <definedName name="SD_112x1_2856x1_184_G_0" localSheetId="3" hidden="1">'ProLink Mapping'!$I$46</definedName>
    <definedName name="SD_112x1_2856x1_184_S_0" localSheetId="3" hidden="1">'ProLink Mapping'!$K$46</definedName>
    <definedName name="SD_112x1_2856x1_185_G_0" localSheetId="3" hidden="1">'ProLink Mapping'!$I$48</definedName>
    <definedName name="SD_112x1_2856x1_185_S_0" localSheetId="3" hidden="1">'ProLink Mapping'!$K$48</definedName>
    <definedName name="SD_112x1_2856x1_186_G_0" localSheetId="3" hidden="1">'ProLink Mapping'!$I$50</definedName>
    <definedName name="SD_112x1_2856x1_186_S_0" localSheetId="3" hidden="1">'ProLink Mapping'!$K$50</definedName>
    <definedName name="SD_112x1_2856x1_187_G_0" localSheetId="3" hidden="1">'ProLink Mapping'!$I$43</definedName>
    <definedName name="SD_112x1_2856x1_187_S_0" localSheetId="3" hidden="1">'ProLink Mapping'!$K$43</definedName>
    <definedName name="SD_112x1_2856x1_188_G_0" localSheetId="3" hidden="1">'ProLink Mapping'!$I$45</definedName>
    <definedName name="SD_112x1_2856x1_188_S_0" localSheetId="3" hidden="1">'ProLink Mapping'!$K$45</definedName>
    <definedName name="SD_112x1_2856x1_189_G_0" localSheetId="3" hidden="1">'ProLink Mapping'!$I$47</definedName>
    <definedName name="SD_112x1_2856x1_189_S_0" localSheetId="3" hidden="1">'ProLink Mapping'!$K$47</definedName>
    <definedName name="SD_112x1_2856x1_190_G_0" localSheetId="3" hidden="1">'ProLink Mapping'!$I$49</definedName>
    <definedName name="SD_112x1_2856x1_190_S_0" localSheetId="3" hidden="1">'ProLink Mapping'!$K$49</definedName>
    <definedName name="SD_112x1_2856x1_191_G_0" localSheetId="3" hidden="1">'ProLink Mapping'!$I$39</definedName>
    <definedName name="SD_112x1_2856x1_191_S_0" localSheetId="3" hidden="1">'ProLink Mapping'!$K$39</definedName>
    <definedName name="SD_112x1_2856x1_192_G_0" localSheetId="3" hidden="1">'ProLink Mapping'!$I$40</definedName>
    <definedName name="SD_112x1_2856x1_192_S_0" localSheetId="3" hidden="1">'ProLink Mapping'!$K$40</definedName>
    <definedName name="SD_112x1_2856x1_193_G_0" localSheetId="3" hidden="1">'ProLink Mapping'!$I$41</definedName>
    <definedName name="SD_112x1_2856x1_193_S_0" localSheetId="3" hidden="1">'ProLink Mapping'!$K$41</definedName>
    <definedName name="SD_112x1_2856x1_194_G_0" localSheetId="3" hidden="1">'ProLink Mapping'!$I$65</definedName>
    <definedName name="SD_112x1_2856x1_194_S_0" localSheetId="3" hidden="1">'ProLink Mapping'!$K$65</definedName>
    <definedName name="SD_112x1_2856x1_195_G_0" localSheetId="3" hidden="1">'ProLink Mapping'!$I$66</definedName>
    <definedName name="SD_112x1_2856x1_195_S_0" localSheetId="3" hidden="1">'ProLink Mapping'!$K$66</definedName>
    <definedName name="SD_112x1_2856x1_196_G_0" localSheetId="3" hidden="1">'ProLink Mapping'!$I$74</definedName>
    <definedName name="SD_112x1_2856x1_196_S_0" localSheetId="3" hidden="1">'ProLink Mapping'!$K$74</definedName>
    <definedName name="SD_112x1_2856x1_197_G_0" localSheetId="3" hidden="1">'ProLink Mapping'!$I$21</definedName>
    <definedName name="SD_112x1_2856x1_197_S_0" localSheetId="3" hidden="1">'ProLink Mapping'!$K$21</definedName>
    <definedName name="SD_112x1_2856x1_198_G_0" localSheetId="3" hidden="1">'ProLink Mapping'!$I$73</definedName>
    <definedName name="SD_112x1_2856x1_198_S_0" localSheetId="3" hidden="1">'ProLink Mapping'!$K$73</definedName>
    <definedName name="SD_112x1_2856x1_199_G_0" localSheetId="3" hidden="1">'ProLink Mapping'!$I$24</definedName>
    <definedName name="SD_112x1_2856x1_199_S_0" localSheetId="3" hidden="1">'ProLink Mapping'!$K$24</definedName>
    <definedName name="SD_112x1_2856x1_200_G_0" localSheetId="3" hidden="1">'ProLink Mapping'!$I$75</definedName>
    <definedName name="SD_112x1_2856x1_200_S_0" localSheetId="3" hidden="1">'ProLink Mapping'!$K$75</definedName>
    <definedName name="SD_112x1_2856x1_201_G_0" localSheetId="3" hidden="1">'ProLink Mapping'!$I$76</definedName>
    <definedName name="SD_112x1_2856x1_201_S_0" localSheetId="3" hidden="1">'ProLink Mapping'!$K$76</definedName>
    <definedName name="SD_112x1_2856x1_202_G_0" localSheetId="3" hidden="1">'ProLink Mapping'!$E$7</definedName>
    <definedName name="SD_112x1_2856x1_203_G_0" localSheetId="3" hidden="1">'ProLink Mapping'!$E$13</definedName>
    <definedName name="SD_112x1_2856x1_204_G_0" localSheetId="3" hidden="1">'ProLink Mapping'!$E$8</definedName>
    <definedName name="SD_112x1_2856x1_205_G_0" localSheetId="3" hidden="1">'ProLink Mapping'!$E$14</definedName>
    <definedName name="SD_112x1_2856x1_206_G_0" localSheetId="3" hidden="1">'ProLink Mapping'!$E$16</definedName>
    <definedName name="SD_112x1_2856x1_207_G_0" localSheetId="3" hidden="1">'ProLink Mapping'!$E$15</definedName>
    <definedName name="SD_112x1_2856x1_208_G_0" localSheetId="3" hidden="1">'ProLink Mapping'!$E$11</definedName>
    <definedName name="SD_112x1_2856x1_209_G_0" localSheetId="3" hidden="1">'ProLink Mapping'!$E$12</definedName>
    <definedName name="SD_112x1_2856x1_210_G_0" localSheetId="3" hidden="1">'ProLink Mapping'!$E$22</definedName>
    <definedName name="SD_112x1_2856x1_211_G_0" localSheetId="3" hidden="1">'ProLink Mapping'!$E$25</definedName>
    <definedName name="SD_112x1_2856x1_212_G_0" localSheetId="3" hidden="1">'ProLink Mapping'!$E$63</definedName>
    <definedName name="SD_112x1_2856x1_213_G_0" localSheetId="3" hidden="1">'ProLink Mapping'!$E$64</definedName>
    <definedName name="SD_112x1_2856x1_214_G_0" localSheetId="3" hidden="1">'ProLink Mapping'!$E$26</definedName>
    <definedName name="SD_112x1_2856x1_215_G_0" localSheetId="3" hidden="1">'ProLink Mapping'!$E$27</definedName>
    <definedName name="SD_112x1_2856x1_216_G_0" localSheetId="3" hidden="1">'ProLink Mapping'!$E$28</definedName>
    <definedName name="SD_112x1_2856x1_217_G_0" localSheetId="3" hidden="1">'ProLink Mapping'!$E$29</definedName>
    <definedName name="SD_112x1_2856x1_218_G_0" localSheetId="3" hidden="1">'ProLink Mapping'!$E$44</definedName>
    <definedName name="SD_112x1_2856x1_219_G_0" localSheetId="3" hidden="1">'ProLink Mapping'!$E$46</definedName>
    <definedName name="SD_112x1_2856x1_222_G_0" localSheetId="3" hidden="1">'ProLink Mapping'!$E$43</definedName>
    <definedName name="SD_112x1_2856x1_223_G_0" localSheetId="3" hidden="1">'ProLink Mapping'!$E$45</definedName>
    <definedName name="SD_112x1_2856x1_224_G_0" localSheetId="3" hidden="1">'ProLink Mapping'!$E$47</definedName>
    <definedName name="SD_112x1_2856x1_225_G_0" localSheetId="3" hidden="1">'ProLink Mapping'!$E$49</definedName>
    <definedName name="SD_112x1_2856x1_226_G_0" localSheetId="3" hidden="1">'ProLink Mapping'!$E$39</definedName>
    <definedName name="SD_112x1_2856x1_227_G_0" localSheetId="3" hidden="1">'ProLink Mapping'!$E$48</definedName>
    <definedName name="SD_112x1_2856x1_228_G_0" localSheetId="3" hidden="1">'ProLink Mapping'!$E$50</definedName>
    <definedName name="SD_112x1_2856x1_229_G_0" localSheetId="3" hidden="1">'ProLink Mapping'!$E$41</definedName>
    <definedName name="SD_112x1_2856x1_230_G_0" localSheetId="3" hidden="1">'ProLink Mapping'!$E$65</definedName>
    <definedName name="SD_112x1_2856x1_231_G_0" localSheetId="3" hidden="1">'ProLink Mapping'!$E$66</definedName>
    <definedName name="SD_112x1_2856x1_232_G_0" localSheetId="3" hidden="1">'ProLink Mapping'!$E$74</definedName>
    <definedName name="SD_112x1_2856x1_233_G_0" localSheetId="3" hidden="1">'ProLink Mapping'!$E$21</definedName>
    <definedName name="SD_112x1_2856x1_234_G_0" localSheetId="3" hidden="1">'ProLink Mapping'!$E$73</definedName>
    <definedName name="SD_112x1_2856x1_235_G_0" localSheetId="3" hidden="1">'ProLink Mapping'!$E$24</definedName>
    <definedName name="SD_112x1_2856x1_236_G_0" localSheetId="3" hidden="1">'ProLink Mapping'!$E$75</definedName>
    <definedName name="SD_112x1_2856x1_237_G_0" localSheetId="3" hidden="1">'ProLink Mapping'!$E$76</definedName>
    <definedName name="SD_112x1_2856x1_274_G_0" localSheetId="3" hidden="1">'ProLink Mapping'!$E$40</definedName>
    <definedName name="SD_112x1_2856x1_282_G_0" localSheetId="3" hidden="1">'ProLink Mapping'!$E$77</definedName>
    <definedName name="SD_112x1_2856x1_304_G_0" localSheetId="3" hidden="1">'ProLink Mapping'!$E$30</definedName>
    <definedName name="SD_112x1_2856x1_305_G_0" localSheetId="3" hidden="1">'ProLink Mapping'!$E$32</definedName>
    <definedName name="SD_112x1_2856x1_306_G_0" localSheetId="3" hidden="1">'ProLink Mapping'!$E$34</definedName>
    <definedName name="SD_112x1_2856x1_307_G_0" localSheetId="3" hidden="1">'ProLink Mapping'!$E$35</definedName>
    <definedName name="SD_112x1_2856x1_308_G_0" localSheetId="3" hidden="1">'ProLink Mapping'!$E$36</definedName>
    <definedName name="SD_112x1_2856x1_309_G_0" localSheetId="3" hidden="1">'ProLink Mapping'!$E$38</definedName>
    <definedName name="SD_112x1_2856x1_314_G_0" localSheetId="3" hidden="1">'ProLink Mapping'!$I$30</definedName>
    <definedName name="SD_112x1_2856x1_314_S_0" localSheetId="3" hidden="1">'ProLink Mapping'!$K$30</definedName>
    <definedName name="SD_112x1_2856x1_315_G_0" localSheetId="3" hidden="1">'ProLink Mapping'!$I$32</definedName>
    <definedName name="SD_112x1_2856x1_315_S_0" localSheetId="3" hidden="1">'ProLink Mapping'!$K$32</definedName>
    <definedName name="SD_112x1_2856x1_316_G_0" localSheetId="3" hidden="1">'ProLink Mapping'!$I$34</definedName>
    <definedName name="SD_112x1_2856x1_316_S_0" localSheetId="3" hidden="1">'ProLink Mapping'!$K$34</definedName>
    <definedName name="SD_112x1_2856x1_317_G_0" localSheetId="3" hidden="1">'ProLink Mapping'!$I$35</definedName>
    <definedName name="SD_112x1_2856x1_317_S_0" localSheetId="3" hidden="1">'ProLink Mapping'!$K$35</definedName>
    <definedName name="SD_112x1_2856x1_318_G_0" localSheetId="3" hidden="1">'ProLink Mapping'!$I$36</definedName>
    <definedName name="SD_112x1_2856x1_318_S_0" localSheetId="3" hidden="1">'ProLink Mapping'!$K$36</definedName>
    <definedName name="SD_112x1_2856x1_319_G_0" localSheetId="3" hidden="1">'ProLink Mapping'!$I$38</definedName>
    <definedName name="SD_112x1_2856x1_319_S_0" localSheetId="3" hidden="1">'ProLink Mapping'!$K$38</definedName>
    <definedName name="SD_112x1_2856x1_538_G_0" localSheetId="3" hidden="1">'ProLink Mapping'!$I$42</definedName>
    <definedName name="SD_112x1_2856x1_538_S_0" localSheetId="3" hidden="1">'ProLink Mapping'!$K$42</definedName>
    <definedName name="SD_112x1_2856x1_539_G_0" localSheetId="3" hidden="1">'ProLink Mapping'!$I$37</definedName>
    <definedName name="SD_112x1_2856x1_539_S_0" localSheetId="3" hidden="1">'ProLink Mapping'!$K$37</definedName>
    <definedName name="SD_112x1_2856x1_540_G_0" localSheetId="3" hidden="1">'ProLink Mapping'!$I$33</definedName>
    <definedName name="SD_112x1_2856x1_540_S_0" localSheetId="3" hidden="1">'ProLink Mapping'!$K$33</definedName>
    <definedName name="SD_112x1_2856x1_541_G_0" localSheetId="3" hidden="1">'ProLink Mapping'!$I$31</definedName>
    <definedName name="SD_112x1_2856x1_541_S_0" localSheetId="3" hidden="1">'ProLink Mapping'!$K$31</definedName>
    <definedName name="SD_112x1_2856x1_626_G_0" localSheetId="3" hidden="1">'ProLink Mapping'!$E$42</definedName>
    <definedName name="SD_112x1_2856x1_627_G_0" localSheetId="3" hidden="1">'ProLink Mapping'!$E$33</definedName>
    <definedName name="SD_112x1_2856x1_628_G_0" localSheetId="3" hidden="1">'ProLink Mapping'!$E$37</definedName>
    <definedName name="SD_112x1_2856x1_629_G_0" localSheetId="3" hidden="1">'ProLink Mapping'!$E$31</definedName>
    <definedName name="SD_112x1_2856x1_630_G_0" localSheetId="3" hidden="1">'ProLink Mapping'!$E$9</definedName>
    <definedName name="SD_112x1_2856x1_631_G_0" localSheetId="3" hidden="1">'ProLink Mapping'!$E$10</definedName>
    <definedName name="SD_112x1_2856x1_632_G_0" localSheetId="3" hidden="1">'ProLink Mapping'!$E$18</definedName>
    <definedName name="SD_112x1_2856x1_633_G_0" localSheetId="3" hidden="1">'ProLink Mapping'!$E$17</definedName>
    <definedName name="SD_112x1_2856x1_634_G_0" localSheetId="3" hidden="1">'ProLink Mapping'!$E$20</definedName>
    <definedName name="SD_112x1_2856x1_635_G_0" localSheetId="3" hidden="1">'ProLink Mapping'!$E$19</definedName>
    <definedName name="SD_112x1_2856x1_636_G_0" localSheetId="3" hidden="1">'ProLink Mapping'!$E$23</definedName>
    <definedName name="SD_112x1_2856x1_637_G_0" localSheetId="3" hidden="1">'ProLink Mapping'!$E$52</definedName>
    <definedName name="SD_112x1_2856x1_638_G_0" localSheetId="3" hidden="1">'ProLink Mapping'!$E$54</definedName>
    <definedName name="SD_112x1_2856x1_639_G_0" localSheetId="3" hidden="1">'ProLink Mapping'!$E$56</definedName>
    <definedName name="SD_112x1_2856x1_640_G_0" localSheetId="3" hidden="1">'ProLink Mapping'!$E$58</definedName>
    <definedName name="SD_112x1_2856x1_641_G_0" localSheetId="3" hidden="1">'ProLink Mapping'!$E$60</definedName>
    <definedName name="SD_112x1_2856x1_642_G_0" localSheetId="3" hidden="1">'ProLink Mapping'!$E$62</definedName>
    <definedName name="SD_112x1_2856x1_643_G_0" localSheetId="3" hidden="1">'ProLink Mapping'!$E$51</definedName>
    <definedName name="SD_112x1_2856x1_644_G_0" localSheetId="3" hidden="1">'ProLink Mapping'!$E$53</definedName>
    <definedName name="SD_112x1_2856x1_645_G_0" localSheetId="3" hidden="1">'ProLink Mapping'!$E$55</definedName>
    <definedName name="SD_112x1_2856x1_646_G_0" localSheetId="3" hidden="1">'ProLink Mapping'!$E$57</definedName>
    <definedName name="SD_112x1_2856x1_647_G_0" localSheetId="3" hidden="1">'ProLink Mapping'!$E$59</definedName>
    <definedName name="SD_112x1_2856x1_648_G_0" localSheetId="3" hidden="1">'ProLink Mapping'!$E$61</definedName>
    <definedName name="SD_112x1_2856x1_649_G_0" localSheetId="3" hidden="1">'ProLink Mapping'!$E$67</definedName>
    <definedName name="SD_112x1_2856x1_650_G_0" localSheetId="3" hidden="1">'ProLink Mapping'!$E$68</definedName>
    <definedName name="SD_112x1_2856x1_663_G_0" localSheetId="3" hidden="1">'ProLink Mapping'!$I$17</definedName>
    <definedName name="SD_112x1_2856x1_663_S_0" localSheetId="3" hidden="1">'ProLink Mapping'!$K$17</definedName>
    <definedName name="SD_112x1_2856x1_664_G_0" localSheetId="3" hidden="1">'ProLink Mapping'!$I$19</definedName>
    <definedName name="SD_112x1_2856x1_664_S_0" localSheetId="3" hidden="1">'ProLink Mapping'!$K$19</definedName>
    <definedName name="SD_112x1_2856x1_665_G_0" localSheetId="3" hidden="1">'ProLink Mapping'!$I$18</definedName>
    <definedName name="SD_112x1_2856x1_665_S_0" localSheetId="3" hidden="1">'ProLink Mapping'!$K$18</definedName>
    <definedName name="SD_112x1_2856x1_666_G_0" localSheetId="3" hidden="1">'ProLink Mapping'!$I$20</definedName>
    <definedName name="SD_112x1_2856x1_666_S_0" localSheetId="3" hidden="1">'ProLink Mapping'!$K$20</definedName>
    <definedName name="SD_112x1_2856x1_667_G_0" localSheetId="3" hidden="1">'ProLink Mapping'!$I$23</definedName>
    <definedName name="SD_112x1_2856x1_667_S_0" localSheetId="3" hidden="1">'ProLink Mapping'!$K$23</definedName>
    <definedName name="SD_112x1_2856x1_668_G_0" localSheetId="3" hidden="1">'ProLink Mapping'!$I$9</definedName>
    <definedName name="SD_112x1_2856x1_668_S_0" localSheetId="3" hidden="1">'ProLink Mapping'!$K$9</definedName>
    <definedName name="SD_112x1_2856x1_669_G_0" localSheetId="3" hidden="1">'ProLink Mapping'!$I$10</definedName>
    <definedName name="SD_112x1_2856x1_669_S_0" localSheetId="3" hidden="1">'ProLink Mapping'!$K$10</definedName>
    <definedName name="SD_112x1_2856x1_670_G_0" localSheetId="3" hidden="1">'ProLink Mapping'!$I$51</definedName>
    <definedName name="SD_112x1_2856x1_670_S_0" localSheetId="3" hidden="1">'ProLink Mapping'!$K$51</definedName>
    <definedName name="SD_112x1_2856x1_671_G_0" localSheetId="3" hidden="1">'ProLink Mapping'!$I$53</definedName>
    <definedName name="SD_112x1_2856x1_671_S_0" localSheetId="3" hidden="1">'ProLink Mapping'!$K$53</definedName>
    <definedName name="SD_112x1_2856x1_672_G_0" localSheetId="3" hidden="1">'ProLink Mapping'!$I$55</definedName>
    <definedName name="SD_112x1_2856x1_672_S_0" localSheetId="3" hidden="1">'ProLink Mapping'!$K$55</definedName>
    <definedName name="SD_112x1_2856x1_673_G_0" localSheetId="3" hidden="1">'ProLink Mapping'!$I$57</definedName>
    <definedName name="SD_112x1_2856x1_673_S_0" localSheetId="3" hidden="1">'ProLink Mapping'!$K$57</definedName>
    <definedName name="SD_112x1_2856x1_674_G_0" localSheetId="3" hidden="1">'ProLink Mapping'!$I$59</definedName>
    <definedName name="SD_112x1_2856x1_674_S_0" localSheetId="3" hidden="1">'ProLink Mapping'!$K$59</definedName>
    <definedName name="SD_112x1_2856x1_675_G_0" localSheetId="3" hidden="1">'ProLink Mapping'!$I$61</definedName>
    <definedName name="SD_112x1_2856x1_675_S_0" localSheetId="3" hidden="1">'ProLink Mapping'!$K$61</definedName>
    <definedName name="SD_112x1_2856x1_676_G_0" localSheetId="3" hidden="1">'ProLink Mapping'!$I$52</definedName>
    <definedName name="SD_112x1_2856x1_676_S_0" localSheetId="3" hidden="1">'ProLink Mapping'!$K$52</definedName>
    <definedName name="SD_112x1_2856x1_677_G_0" localSheetId="3" hidden="1">'ProLink Mapping'!$I$54</definedName>
    <definedName name="SD_112x1_2856x1_677_S_0" localSheetId="3" hidden="1">'ProLink Mapping'!$K$54</definedName>
    <definedName name="SD_112x1_2856x1_678_G_0" localSheetId="3" hidden="1">'ProLink Mapping'!$I$56</definedName>
    <definedName name="SD_112x1_2856x1_678_S_0" localSheetId="3" hidden="1">'ProLink Mapping'!$K$56</definedName>
    <definedName name="SD_112x1_2856x1_679_G_0" localSheetId="3" hidden="1">'ProLink Mapping'!$I$58</definedName>
    <definedName name="SD_112x1_2856x1_679_S_0" localSheetId="3" hidden="1">'ProLink Mapping'!$K$58</definedName>
    <definedName name="SD_112x1_2856x1_680_G_0" localSheetId="3" hidden="1">'ProLink Mapping'!$I$60</definedName>
    <definedName name="SD_112x1_2856x1_680_S_0" localSheetId="3" hidden="1">'ProLink Mapping'!$K$60</definedName>
    <definedName name="SD_112x1_2856x1_681_G_0" localSheetId="3" hidden="1">'ProLink Mapping'!$I$62</definedName>
    <definedName name="SD_112x1_2856x1_681_S_0" localSheetId="3" hidden="1">'ProLink Mapping'!$K$62</definedName>
    <definedName name="SD_112x1_2856x1_682_G_0" localSheetId="3" hidden="1">'ProLink Mapping'!$I$67</definedName>
    <definedName name="SD_112x1_2856x1_682_S_0" localSheetId="3" hidden="1">'ProLink Mapping'!$K$67</definedName>
    <definedName name="SD_112x1_2856x1_683_G_0" localSheetId="3" hidden="1">'ProLink Mapping'!$I$68</definedName>
    <definedName name="SD_112x1_2856x1_683_S_0" localSheetId="3" hidden="1">'ProLink Mapping'!$K$68</definedName>
    <definedName name="SD_112x1_2856x1_684_G_0" localSheetId="3" hidden="1">'ProLink Mapping'!$I$69</definedName>
    <definedName name="SD_112x1_2856x1_684_S_0" localSheetId="3" hidden="1">'ProLink Mapping'!$K$69</definedName>
    <definedName name="SD_112x1_2856x1_685_G_0" localSheetId="3" hidden="1">'ProLink Mapping'!$I$70</definedName>
    <definedName name="SD_112x1_2856x1_685_S_0" localSheetId="3" hidden="1">'ProLink Mapping'!$K$70</definedName>
    <definedName name="SD_112x1_2856x1_686_G_0" localSheetId="3" hidden="1">'ProLink Mapping'!$I$71</definedName>
    <definedName name="SD_112x1_2856x1_686_S_0" localSheetId="3" hidden="1">'ProLink Mapping'!$K$71</definedName>
    <definedName name="SD_112x1_2856x1_687_G_0" localSheetId="3" hidden="1">'ProLink Mapping'!$I$72</definedName>
    <definedName name="SD_112x1_2856x1_687_S_0" localSheetId="3" hidden="1">'ProLink Mapping'!$K$72</definedName>
    <definedName name="SD_112x1_2856x1_689_G_0" localSheetId="3" hidden="1">'ProLink Mapping'!$I$77</definedName>
    <definedName name="SD_112x1_2856x1_689_S_0" localSheetId="3" hidden="1">'ProLink Mapping'!$K$77</definedName>
    <definedName name="SD_2966x1_44_G_0" localSheetId="3" hidden="1">'ProLink Mapping'!$O$3</definedName>
    <definedName name="SD_2966x1_58_G_0" localSheetId="3" hidden="1">'ProLink Mapping'!$N$3</definedName>
    <definedName name="SD_2966x2_44_G_0" localSheetId="3" hidden="1">'ProLink Mapping'!$O$4</definedName>
    <definedName name="SD_2966x2_58_G_0" localSheetId="3" hidden="1">'ProLink Mapping'!$N$4</definedName>
    <definedName name="SD_2966x3_44_G_0" localSheetId="3" hidden="1">'ProLink Mapping'!$O$5</definedName>
    <definedName name="SD_2966x3_58_G_0" localSheetId="3" hidden="1">'ProLink Mapping'!$N$5</definedName>
    <definedName name="SD_2966x4_44_G_0" localSheetId="3" hidden="1">'ProLink Mapping'!$O$6</definedName>
    <definedName name="SD_2966x4_58_G_0" localSheetId="3" hidden="1">'ProLink Mapping'!$N$6</definedName>
    <definedName name="SD_2966x5_44_G_0" localSheetId="3" hidden="1">'ProLink Mapping'!$O$7</definedName>
    <definedName name="SD_2966x5_58_G_0" localSheetId="3" hidden="1">'ProLink Mapping'!$N$7</definedName>
    <definedName name="SD_2966x6_44_G_0" localSheetId="3" hidden="1">'ProLink Mapping'!$O$8</definedName>
    <definedName name="SD_2966x6_58_G_0" localSheetId="3" hidden="1">'ProLink Mapping'!$N$8</definedName>
    <definedName name="SD_81_G_0" localSheetId="3" hidden="1">'ProLink Mapping'!$I$3</definedName>
    <definedName name="SD_929x1_137_G_1" localSheetId="3" hidden="1">'ProLink Mapping'!$I$6</definedName>
    <definedName name="SD_D_PL_UDF_137" hidden="1">SD_Dropdowns!$C$2:$D$43</definedName>
    <definedName name="SD_D_PL_UDF_137_Name" hidden="1">SD_Dropdowns!$C$2:$C$43</definedName>
    <definedName name="SD_D_PL_UDF_137_Value" hidden="1">SD_Dropdowns!$D$2:$D$43</definedName>
    <definedName name="Septic_Sewer_Line_Description">'Final Sources and Uses'!$F$50</definedName>
    <definedName name="Walls_Description">'Final Sources and Uses'!$F$47</definedName>
    <definedName name="Windows_Description">'Final Sources and Uses'!$F$46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6" l="1"/>
  <c r="D41" i="5"/>
  <c r="C41" i="5"/>
  <c r="C78" i="5" s="1"/>
  <c r="C94" i="5"/>
  <c r="C95" i="5"/>
  <c r="C96" i="5"/>
  <c r="E15" i="5"/>
  <c r="E75" i="5"/>
  <c r="E76" i="5"/>
  <c r="E77" i="5"/>
  <c r="E74" i="5"/>
  <c r="E70" i="5"/>
  <c r="E71" i="5"/>
  <c r="E72" i="5"/>
  <c r="E69" i="5"/>
  <c r="O10" i="6"/>
  <c r="O11" i="6"/>
  <c r="H11" i="6"/>
  <c r="D40" i="6"/>
  <c r="H32" i="6"/>
  <c r="H33" i="6"/>
  <c r="D74" i="6"/>
  <c r="D43" i="6"/>
  <c r="D9" i="6"/>
  <c r="D38" i="6"/>
  <c r="H71" i="6"/>
  <c r="D60" i="6"/>
  <c r="D39" i="6"/>
  <c r="D59" i="6"/>
  <c r="D68" i="6"/>
  <c r="D27" i="6"/>
  <c r="D62" i="6"/>
  <c r="H62" i="6"/>
  <c r="D20" i="6"/>
  <c r="H39" i="6"/>
  <c r="H19" i="6"/>
  <c r="D49" i="6"/>
  <c r="D51" i="6"/>
  <c r="H59" i="6"/>
  <c r="H7" i="6"/>
  <c r="H43" i="6"/>
  <c r="H74" i="6"/>
  <c r="D57" i="6"/>
  <c r="H44" i="6"/>
  <c r="H48" i="6"/>
  <c r="H12" i="6"/>
  <c r="D34" i="6"/>
  <c r="D41" i="6"/>
  <c r="D42" i="6"/>
  <c r="D32" i="6"/>
  <c r="H46" i="6"/>
  <c r="H13" i="6"/>
  <c r="H34" i="6"/>
  <c r="H70" i="6"/>
  <c r="D14" i="6"/>
  <c r="H40" i="6"/>
  <c r="H52" i="6"/>
  <c r="H60" i="6"/>
  <c r="D64" i="6"/>
  <c r="D35" i="6"/>
  <c r="D8" i="6"/>
  <c r="H72" i="6"/>
  <c r="H28" i="6"/>
  <c r="H29" i="6"/>
  <c r="D31" i="6"/>
  <c r="H38" i="6"/>
  <c r="D44" i="6"/>
  <c r="H35" i="6"/>
  <c r="D17" i="6"/>
  <c r="H69" i="6"/>
  <c r="D23" i="6"/>
  <c r="D37" i="6"/>
  <c r="H41" i="6"/>
  <c r="H4" i="6"/>
  <c r="H9" i="6"/>
  <c r="D65" i="6"/>
  <c r="D19" i="6"/>
  <c r="D25" i="6"/>
  <c r="H63" i="6"/>
  <c r="H45" i="6"/>
  <c r="H25" i="6"/>
  <c r="H36" i="6"/>
  <c r="H54" i="6"/>
  <c r="H30" i="6"/>
  <c r="D61" i="6"/>
  <c r="H55" i="6"/>
  <c r="H56" i="6"/>
  <c r="H65" i="6"/>
  <c r="H6" i="6"/>
  <c r="D47" i="6"/>
  <c r="D22" i="6"/>
  <c r="D67" i="6"/>
  <c r="D55" i="6"/>
  <c r="D58" i="6"/>
  <c r="H23" i="6"/>
  <c r="D46" i="6"/>
  <c r="D56" i="6"/>
  <c r="H5" i="6"/>
  <c r="D16" i="6"/>
  <c r="D50" i="6"/>
  <c r="H18" i="6"/>
  <c r="D7" i="6"/>
  <c r="D11" i="6"/>
  <c r="H8" i="6"/>
  <c r="H31" i="6"/>
  <c r="H68" i="6"/>
  <c r="H15" i="6"/>
  <c r="D45" i="6"/>
  <c r="D66" i="6"/>
  <c r="D26" i="6"/>
  <c r="H50" i="6"/>
  <c r="H17" i="6"/>
  <c r="H42" i="6"/>
  <c r="H20" i="6"/>
  <c r="D33" i="6"/>
  <c r="D18" i="6"/>
  <c r="D10" i="6"/>
  <c r="D12" i="6"/>
  <c r="H16" i="6"/>
  <c r="H27" i="6"/>
  <c r="D29" i="6"/>
  <c r="H66" i="6"/>
  <c r="D30" i="6"/>
  <c r="D48" i="6"/>
  <c r="H3" i="6"/>
  <c r="H58" i="6"/>
  <c r="D54" i="6"/>
  <c r="H49" i="6"/>
  <c r="D15" i="6"/>
  <c r="D63" i="6"/>
  <c r="D13" i="6"/>
  <c r="H51" i="6"/>
  <c r="H47" i="6"/>
  <c r="D53" i="6"/>
  <c r="H10" i="6"/>
  <c r="H67" i="6"/>
  <c r="D73" i="6"/>
  <c r="H37" i="6"/>
  <c r="D36" i="6"/>
  <c r="H64" i="6"/>
  <c r="H57" i="6"/>
  <c r="D28" i="6"/>
  <c r="H22" i="6"/>
  <c r="H53" i="6"/>
  <c r="D52" i="6"/>
  <c r="H26" i="6"/>
  <c r="H14" i="6"/>
  <c r="H61" i="6"/>
  <c r="J3" i="6" l="1"/>
  <c r="J56" i="6"/>
  <c r="J59" i="6"/>
  <c r="J4" i="6"/>
  <c r="J60" i="6"/>
  <c r="J53" i="6"/>
  <c r="J20" i="6"/>
  <c r="J25" i="6"/>
  <c r="J26" i="6"/>
  <c r="J62" i="6"/>
  <c r="J32" i="6"/>
  <c r="J11" i="6"/>
  <c r="J7" i="6"/>
  <c r="J51" i="6"/>
  <c r="J13" i="6"/>
  <c r="J6" i="6"/>
  <c r="J10" i="6"/>
  <c r="J28" i="6"/>
  <c r="J19" i="6"/>
  <c r="J36" i="6"/>
  <c r="J31" i="6"/>
  <c r="J42" i="6"/>
  <c r="J34" i="6"/>
  <c r="J33" i="6"/>
  <c r="J48" i="6"/>
  <c r="J57" i="6"/>
  <c r="J14" i="6"/>
  <c r="J72" i="6"/>
  <c r="J55" i="6"/>
  <c r="J39" i="6"/>
  <c r="J66" i="6"/>
  <c r="J12" i="6"/>
  <c r="J27" i="6"/>
  <c r="J38" i="6"/>
  <c r="J54" i="6"/>
  <c r="J40" i="6"/>
  <c r="J22" i="6"/>
  <c r="J71" i="6"/>
  <c r="J70" i="6"/>
  <c r="J67" i="6"/>
  <c r="J64" i="6"/>
  <c r="J18" i="6"/>
  <c r="J46" i="6"/>
  <c r="J50" i="6"/>
  <c r="J74" i="6"/>
  <c r="J23" i="6"/>
  <c r="J68" i="6"/>
  <c r="J5" i="6"/>
  <c r="J61" i="6"/>
  <c r="J8" i="6"/>
  <c r="J43" i="6"/>
  <c r="J15" i="6"/>
  <c r="J41" i="6"/>
  <c r="J63" i="6"/>
  <c r="J35" i="6"/>
  <c r="J45" i="6"/>
  <c r="J47" i="6"/>
  <c r="J69" i="6"/>
  <c r="J58" i="6"/>
  <c r="J37" i="6"/>
  <c r="J9" i="6"/>
  <c r="J30" i="6"/>
  <c r="J49" i="6"/>
  <c r="J44" i="6"/>
  <c r="J16" i="6"/>
  <c r="J52" i="6"/>
  <c r="J17" i="6"/>
  <c r="J29" i="6"/>
  <c r="J65" i="6"/>
  <c r="F33" i="6"/>
  <c r="F29" i="6"/>
  <c r="F52" i="6"/>
  <c r="F8" i="6"/>
  <c r="F39" i="6"/>
  <c r="F28" i="6"/>
  <c r="F61" i="6"/>
  <c r="F48" i="6"/>
  <c r="F63" i="6"/>
  <c r="F42" i="6"/>
  <c r="F54" i="6"/>
  <c r="F40" i="6"/>
  <c r="F20" i="6"/>
  <c r="F74" i="6"/>
  <c r="F67" i="6"/>
  <c r="F65" i="6"/>
  <c r="F32" i="6"/>
  <c r="F53" i="6"/>
  <c r="F46" i="6"/>
  <c r="F25" i="6"/>
  <c r="F10" i="6"/>
  <c r="F34" i="6"/>
  <c r="F18" i="6"/>
  <c r="F35" i="6"/>
  <c r="F56" i="6"/>
  <c r="F19" i="6"/>
  <c r="F47" i="6"/>
  <c r="F51" i="6"/>
  <c r="F50" i="6"/>
  <c r="F43" i="6"/>
  <c r="F55" i="6"/>
  <c r="F62" i="6"/>
  <c r="F9" i="6"/>
  <c r="F38" i="6"/>
  <c r="F16" i="6"/>
  <c r="F14" i="6"/>
  <c r="F41" i="6"/>
  <c r="F23" i="6"/>
  <c r="F73" i="6"/>
  <c r="F60" i="6"/>
  <c r="F57" i="6"/>
  <c r="F59" i="6"/>
  <c r="F26" i="6"/>
  <c r="F45" i="6"/>
  <c r="F37" i="6"/>
  <c r="F12" i="6"/>
  <c r="F44" i="6"/>
  <c r="F13" i="6"/>
  <c r="F22" i="6"/>
  <c r="F36" i="6"/>
  <c r="F27" i="6"/>
  <c r="F68" i="6"/>
  <c r="F66" i="6"/>
  <c r="F30" i="6"/>
  <c r="F11" i="6"/>
  <c r="F49" i="6"/>
  <c r="F31" i="6"/>
  <c r="F17" i="6"/>
  <c r="F64" i="6"/>
  <c r="F15" i="6"/>
  <c r="F58" i="6"/>
  <c r="F7" i="6"/>
  <c r="C97" i="5"/>
  <c r="K62" i="6"/>
  <c r="K72" i="6"/>
  <c r="K71" i="6"/>
  <c r="K63" i="6"/>
  <c r="K70" i="6"/>
  <c r="K68" i="6"/>
  <c r="K67" i="6"/>
  <c r="K64" i="6"/>
  <c r="K69" i="6"/>
  <c r="K74" i="6"/>
  <c r="K66" i="6"/>
  <c r="K65" i="6"/>
  <c r="K61" i="6"/>
  <c r="K59" i="6"/>
  <c r="K51" i="6"/>
  <c r="K57" i="6"/>
  <c r="K49" i="6"/>
  <c r="K53" i="6"/>
  <c r="K58" i="6"/>
  <c r="K55" i="6"/>
  <c r="K47" i="6"/>
  <c r="K50" i="6"/>
  <c r="K54" i="6"/>
  <c r="K46" i="6"/>
  <c r="K56" i="6"/>
  <c r="K48" i="6"/>
  <c r="K52" i="6"/>
  <c r="K60" i="6"/>
  <c r="K37" i="6"/>
  <c r="K44" i="6"/>
  <c r="K36" i="6"/>
  <c r="K28" i="6"/>
  <c r="K20" i="6"/>
  <c r="K12" i="6"/>
  <c r="K43" i="6"/>
  <c r="K35" i="6"/>
  <c r="K27" i="6"/>
  <c r="K19" i="6"/>
  <c r="K11" i="6"/>
  <c r="K45" i="6"/>
  <c r="K34" i="6"/>
  <c r="K18" i="6"/>
  <c r="K33" i="6"/>
  <c r="K9" i="6"/>
  <c r="K40" i="6"/>
  <c r="K32" i="6"/>
  <c r="K16" i="6"/>
  <c r="K8" i="6"/>
  <c r="K29" i="6"/>
  <c r="K42" i="6"/>
  <c r="K10" i="6"/>
  <c r="K25" i="6"/>
  <c r="K39" i="6"/>
  <c r="K31" i="6"/>
  <c r="K23" i="6"/>
  <c r="K15" i="6"/>
  <c r="K7" i="6"/>
  <c r="K13" i="6"/>
  <c r="K26" i="6"/>
  <c r="K41" i="6"/>
  <c r="K17" i="6"/>
  <c r="K38" i="6"/>
  <c r="K30" i="6"/>
  <c r="K22" i="6"/>
  <c r="K14" i="6"/>
  <c r="D96" i="5"/>
  <c r="D95" i="5"/>
  <c r="D94" i="5"/>
  <c r="C82" i="5"/>
  <c r="E80" i="5"/>
  <c r="E67" i="5"/>
  <c r="E66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D46" i="2"/>
  <c r="C46" i="2"/>
  <c r="E33" i="5"/>
  <c r="E32" i="5"/>
  <c r="E20" i="5"/>
  <c r="E21" i="5"/>
  <c r="E22" i="5"/>
  <c r="E23" i="5"/>
  <c r="E24" i="5"/>
  <c r="E25" i="5"/>
  <c r="E26" i="5"/>
  <c r="E27" i="5"/>
  <c r="E28" i="5"/>
  <c r="E29" i="5"/>
  <c r="E19" i="5"/>
  <c r="D30" i="5"/>
  <c r="C30" i="5"/>
  <c r="D21" i="6"/>
  <c r="D77" i="6"/>
  <c r="H21" i="6"/>
  <c r="D75" i="6"/>
  <c r="J21" i="6" l="1"/>
  <c r="F77" i="6"/>
  <c r="F21" i="6"/>
  <c r="F75" i="6"/>
  <c r="K21" i="6"/>
  <c r="D35" i="5"/>
  <c r="E30" i="5"/>
  <c r="C35" i="5"/>
  <c r="C90" i="5"/>
  <c r="D97" i="5"/>
  <c r="D24" i="6"/>
  <c r="H77" i="6"/>
  <c r="H24" i="6"/>
  <c r="J24" i="6" l="1"/>
  <c r="J77" i="6"/>
  <c r="F24" i="6"/>
  <c r="K24" i="6"/>
  <c r="K77" i="6"/>
  <c r="E35" i="5"/>
  <c r="C84" i="5"/>
  <c r="D78" i="5"/>
  <c r="E41" i="5"/>
  <c r="H73" i="6"/>
  <c r="D76" i="6"/>
  <c r="J73" i="6" l="1"/>
  <c r="F76" i="6"/>
  <c r="K73" i="6"/>
  <c r="E78" i="5"/>
  <c r="C91" i="5"/>
  <c r="C86" i="5"/>
  <c r="D82" i="5"/>
  <c r="D90" i="5"/>
  <c r="H75" i="6"/>
  <c r="J75" i="6" l="1"/>
  <c r="K75" i="6"/>
  <c r="D84" i="5"/>
  <c r="E82" i="5"/>
  <c r="H76" i="6"/>
  <c r="J76" i="6" l="1"/>
  <c r="K76" i="6"/>
  <c r="E84" i="5"/>
  <c r="D86" i="5"/>
  <c r="E86" i="5" s="1"/>
  <c r="D9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Nguyen, Chau@DDS</author>
  </authors>
  <commentList>
    <comment ref="I3" authorId="0" shapeId="0" xr:uid="{6C03812C-F931-4297-ABB4-6539652E0DB0}">
      <text>
        <r>
          <rPr>
            <b/>
            <sz val="9"/>
            <color indexed="81"/>
            <rFont val="Tahoma"/>
            <charset val="1"/>
          </rPr>
          <t>&lt;[[SFDEV] Name - Get]&gt;</t>
        </r>
      </text>
    </comment>
    <comment ref="N3" authorId="0" shapeId="0" xr:uid="{2D56C699-9F07-4B27-85ED-518FEB2A29B7}">
      <text>
        <r>
          <rPr>
            <b/>
            <sz val="9"/>
            <color indexed="81"/>
            <rFont val="Tahoma"/>
            <family val="2"/>
          </rPr>
          <t>&lt;[[SFDEV] - [Proxy Entities (Seq: 1)] Deal Entity Role Name - Get]&gt;</t>
        </r>
      </text>
    </comment>
    <comment ref="O3" authorId="0" shapeId="0" xr:uid="{F69535F2-1E62-4C0B-A9E2-BEF4536CB5E7}">
      <text>
        <r>
          <rPr>
            <b/>
            <sz val="9"/>
            <color indexed="81"/>
            <rFont val="Tahoma"/>
            <family val="2"/>
          </rPr>
          <t>&lt;[[SFDEV] - [Proxy Entities (Seq: 1)] Name (Doing Business As) - Get]&gt;</t>
        </r>
      </text>
    </comment>
    <comment ref="I4" authorId="0" shapeId="0" xr:uid="{3ADBF88A-0C71-4184-831B-352AC5E8F886}">
      <text>
        <r>
          <rPr>
            <b/>
            <sz val="9"/>
            <color indexed="81"/>
            <rFont val="Tahoma"/>
            <charset val="1"/>
          </rPr>
          <t>&lt;[[SFDEV] - [SFDEV Properties (Seq: 1)] - [Property (Seq: 1)] Address1 - Get]&gt;</t>
        </r>
      </text>
    </comment>
    <comment ref="N4" authorId="0" shapeId="0" xr:uid="{D43ED0FE-3BE7-4B11-9F0C-1151C511DA78}">
      <text>
        <r>
          <rPr>
            <b/>
            <sz val="9"/>
            <color indexed="81"/>
            <rFont val="Tahoma"/>
            <family val="2"/>
          </rPr>
          <t>&lt;[[SFDEV] - [Proxy Entities (Seq: 2)] Deal Entity Role Name - Get]&gt;</t>
        </r>
      </text>
    </comment>
    <comment ref="O4" authorId="0" shapeId="0" xr:uid="{DDDFC73E-C73F-4F8F-9B82-BD515D231FF4}">
      <text>
        <r>
          <rPr>
            <b/>
            <sz val="9"/>
            <color indexed="81"/>
            <rFont val="Tahoma"/>
            <family val="2"/>
          </rPr>
          <t>&lt;[[SFDEV] - [Proxy Entities (Seq: 2)] Name (Doing Business As) - Get]&gt;</t>
        </r>
      </text>
    </comment>
    <comment ref="N5" authorId="0" shapeId="0" xr:uid="{87BAED7C-6B08-4619-ADCE-DEEE35A5E967}">
      <text>
        <r>
          <rPr>
            <b/>
            <sz val="9"/>
            <color indexed="81"/>
            <rFont val="Tahoma"/>
            <family val="2"/>
          </rPr>
          <t>&lt;[[SFDEV] - [Proxy Entities (Seq: 3)] Deal Entity Role Name - Get]&gt;</t>
        </r>
      </text>
    </comment>
    <comment ref="O5" authorId="0" shapeId="0" xr:uid="{26FFD036-8E3F-4413-A16B-A324EB636B83}">
      <text>
        <r>
          <rPr>
            <b/>
            <sz val="9"/>
            <color indexed="81"/>
            <rFont val="Tahoma"/>
            <family val="2"/>
          </rPr>
          <t>&lt;[[SFDEV] - [Proxy Entities (Seq: 3)] Name (Doing Business As) - Get]&gt;</t>
        </r>
      </text>
    </comment>
    <comment ref="I6" authorId="0" shapeId="0" xr:uid="{CD2B4980-DD4E-442D-97C9-FDF66B632CD6}">
      <text>
        <r>
          <rPr>
            <b/>
            <sz val="9"/>
            <color indexed="81"/>
            <rFont val="Tahoma"/>
            <charset val="1"/>
          </rPr>
          <t>&lt;[[SFDEV] - [SFDEV - User Defined Field Values (Seq: 1)] Additional Project Information - Development Type - Get]&gt;</t>
        </r>
      </text>
    </comment>
    <comment ref="N6" authorId="0" shapeId="0" xr:uid="{EAD3E767-BB9C-4B27-8CC8-69FBBEB7B0B7}">
      <text>
        <r>
          <rPr>
            <b/>
            <sz val="9"/>
            <color indexed="81"/>
            <rFont val="Tahoma"/>
            <family val="2"/>
          </rPr>
          <t>&lt;[[SFDEV] - [Proxy Entities (Seq: 4)] Deal Entity Role Name - Get]&gt;</t>
        </r>
      </text>
    </comment>
    <comment ref="O6" authorId="0" shapeId="0" xr:uid="{8A6B6E70-B878-42BB-A284-EBC795944ECF}">
      <text>
        <r>
          <rPr>
            <b/>
            <sz val="9"/>
            <color indexed="81"/>
            <rFont val="Tahoma"/>
            <family val="2"/>
          </rPr>
          <t>&lt;[[SFDEV] - [Proxy Entities (Seq: 4)] Name (Doing Business As) - Get]&gt;</t>
        </r>
      </text>
    </comment>
    <comment ref="E7" authorId="0" shapeId="0" xr:uid="{6F46EB37-E827-4FB8-A2DA-600CC70195D4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Purchase Price - HAR - Get]&gt;</t>
        </r>
      </text>
    </comment>
    <comment ref="I7" authorId="0" shapeId="0" xr:uid="{9B947CC3-EF19-48E4-8299-4CA7948171E4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Purchase Price - Actual - Get]&gt;</t>
        </r>
      </text>
    </comment>
    <comment ref="K7" authorId="0" shapeId="0" xr:uid="{03BAFC5B-9753-4380-86E5-2235EA2B47E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Purchase Price - Actual - Send]&gt;</t>
        </r>
      </text>
    </comment>
    <comment ref="N7" authorId="0" shapeId="0" xr:uid="{4E9DA1EE-8032-42EF-8D64-12E13CED6713}">
      <text>
        <r>
          <rPr>
            <b/>
            <sz val="9"/>
            <color indexed="81"/>
            <rFont val="Tahoma"/>
            <family val="2"/>
          </rPr>
          <t>&lt;[[SFDEV] - [Proxy Entities (Seq: 5)] Deal Entity Role Name - Get]&gt;</t>
        </r>
      </text>
    </comment>
    <comment ref="O7" authorId="0" shapeId="0" xr:uid="{3F39B472-1A08-4B4E-A896-F154AC2B2DE3}">
      <text>
        <r>
          <rPr>
            <b/>
            <sz val="9"/>
            <color indexed="81"/>
            <rFont val="Tahoma"/>
            <family val="2"/>
          </rPr>
          <t>&lt;[[SFDEV] - [Proxy Entities (Seq: 5)] Name (Doing Business As) - Get]&gt;</t>
        </r>
      </text>
    </comment>
    <comment ref="E8" authorId="0" shapeId="0" xr:uid="{6B43C14E-68B2-4088-97D6-9096A38449B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Appraisal Fee - HAR - Get]&gt;</t>
        </r>
      </text>
    </comment>
    <comment ref="I8" authorId="0" shapeId="0" xr:uid="{97D6A1BC-F350-4FF3-984C-22CDDE4D9B6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Appraisal Fee - Actual - Get]&gt;</t>
        </r>
      </text>
    </comment>
    <comment ref="K8" authorId="0" shapeId="0" xr:uid="{62534FC4-50BD-4BD6-9EB9-ABC334D60AD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Appraisal Fee - Actual - Send]&gt;</t>
        </r>
      </text>
    </comment>
    <comment ref="N8" authorId="0" shapeId="0" xr:uid="{75B46B3C-1AF5-4EAA-ADE4-153887C3D4D2}">
      <text>
        <r>
          <rPr>
            <b/>
            <sz val="9"/>
            <color indexed="81"/>
            <rFont val="Tahoma"/>
            <family val="2"/>
          </rPr>
          <t>&lt;[[SFDEV] - [Proxy Entities (Seq: 6)] Deal Entity Role Name - Get]&gt;</t>
        </r>
      </text>
    </comment>
    <comment ref="O8" authorId="0" shapeId="0" xr:uid="{9C4EC6FA-0B14-4314-9D77-B82BFA4CAC3D}">
      <text>
        <r>
          <rPr>
            <b/>
            <sz val="9"/>
            <color indexed="81"/>
            <rFont val="Tahoma"/>
            <family val="2"/>
          </rPr>
          <t>&lt;[[SFDEV] - [Proxy Entities (Seq: 6)] Name (Doing Business As) - Get]&gt;</t>
        </r>
      </text>
    </comment>
    <comment ref="E9" authorId="0" shapeId="0" xr:uid="{D5CA68C0-842C-4CFB-99DC-F3C365411148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Acquisition Architectural &amp; Engineering Fees - HAR - Get]&gt;</t>
        </r>
      </text>
    </comment>
    <comment ref="I9" authorId="0" shapeId="0" xr:uid="{00B9E6D3-98EB-4689-9853-33C2922D9B78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Architectural &amp; Engineering Fees - Actual - Get]&gt;</t>
        </r>
      </text>
    </comment>
    <comment ref="K9" authorId="0" shapeId="0" xr:uid="{66187BC6-D15A-49BF-B496-3B0BBBE5059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Architectural &amp; Engineering Fees - Actual - Send]&gt;</t>
        </r>
      </text>
    </comment>
    <comment ref="E10" authorId="0" shapeId="0" xr:uid="{D77FD25B-D43B-4A5A-B0C3-AAA26C7BFE4D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Solar System (Buy Out, Lease Pay Off, etc.) - HAR - Get]&gt;</t>
        </r>
      </text>
    </comment>
    <comment ref="I10" authorId="0" shapeId="0" xr:uid="{884DC37B-0FD6-434D-830D-655E9D822264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Solar System (Buy Out, Lease Pay Off, etc.) - Actual - Get]&gt;</t>
        </r>
      </text>
    </comment>
    <comment ref="K10" authorId="0" shapeId="0" xr:uid="{96A00FDD-320E-405B-80D9-E84FDD4D7FBC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Solar System (Buy Out, Lease Pay Off, etc.) - Actual - Send]&gt;</t>
        </r>
      </text>
    </comment>
    <comment ref="E11" authorId="0" shapeId="0" xr:uid="{C6B6059E-5014-4525-B009-81021A74ED14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Due Diligence Reports, Studies, Inspections, Plans - HAR - Get]&gt;</t>
        </r>
      </text>
    </comment>
    <comment ref="I11" authorId="0" shapeId="0" xr:uid="{9CE7B0BC-7404-4D1E-BCFB-2A03FDF2FAC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Due Diligence Reports, Studies, Inspections, Plans - Actual - Get]&gt;</t>
        </r>
      </text>
    </comment>
    <comment ref="K11" authorId="0" shapeId="0" xr:uid="{74E08593-2860-46F3-99EE-D9B58AFB622E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Due Diligence Reports, Studies, Inspections, Plans - Actual - Send]&gt;</t>
        </r>
      </text>
    </comment>
    <comment ref="E12" authorId="0" shapeId="0" xr:uid="{8353B44D-1CA5-4600-8E75-903493EE27D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Title, Closing, Escrow, Commission Fees - HAR - Get]&gt;</t>
        </r>
      </text>
    </comment>
    <comment ref="I12" authorId="0" shapeId="0" xr:uid="{7E73D14A-F984-4555-9814-87D0245FDAC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Title, Closing, Escrow, Commission Fees - Actual - Get]&gt;</t>
        </r>
      </text>
    </comment>
    <comment ref="K12" authorId="0" shapeId="0" xr:uid="{692A3FFE-7A24-4B8D-A6DC-8A0EE33D052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Title, Closing, Escrow, Commission Fees - Actual - Send]&gt;</t>
        </r>
      </text>
    </comment>
    <comment ref="E13" authorId="0" shapeId="0" xr:uid="{CDFF30EB-9ACF-4C19-B925-6DDF5392D9B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Loan Fees - HAR - Get]&gt;</t>
        </r>
      </text>
    </comment>
    <comment ref="I13" authorId="0" shapeId="0" xr:uid="{2F7AD73D-1F44-4168-95A0-A2CDE7B456CF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Loan Fees - Actual - Get]&gt;</t>
        </r>
      </text>
    </comment>
    <comment ref="K13" authorId="0" shapeId="0" xr:uid="{7F6F591C-7812-450A-A723-EC90312F86AE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Loan Fees - Actual - Send]&gt;</t>
        </r>
      </text>
    </comment>
    <comment ref="E14" authorId="0" shapeId="0" xr:uid="{613D3E5B-B489-4A80-B1EA-5D21F0F76E28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Other Bank Fees - HAR - Get]&gt;</t>
        </r>
      </text>
    </comment>
    <comment ref="I14" authorId="0" shapeId="0" xr:uid="{F19DC152-0C1D-40C8-A205-41ABD9FED29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Other Bank Fees - Actual - Get]&gt;</t>
        </r>
      </text>
    </comment>
    <comment ref="K14" authorId="0" shapeId="0" xr:uid="{2114BE8F-D25E-455C-A732-729715A80DD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Other Bank Fees - Actual - Send]&gt;</t>
        </r>
      </text>
    </comment>
    <comment ref="E15" authorId="0" shapeId="0" xr:uid="{69C1325C-AFD2-46A2-AB57-798601D6E2A8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Acquisition Costs Other 1 Amount- HAR - Get]&gt;</t>
        </r>
      </text>
    </comment>
    <comment ref="I15" authorId="0" shapeId="0" xr:uid="{5EB56D2B-315C-4BBD-A54F-B803C14CD8D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Costs Other 1 Amount - Actual - Get]&gt;</t>
        </r>
      </text>
    </comment>
    <comment ref="K15" authorId="0" shapeId="0" xr:uid="{8D5AF8DE-7E0C-47D5-BDF9-059F805D6CAF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Costs Other 1 Amount - Actual - Send]&gt;</t>
        </r>
      </text>
    </comment>
    <comment ref="E16" authorId="0" shapeId="0" xr:uid="{87C52293-6997-4BD4-98AE-7B2D6D0F127A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Acquisition Costs Other 1 Description- HAR - Get]&gt;</t>
        </r>
      </text>
    </comment>
    <comment ref="I16" authorId="0" shapeId="0" xr:uid="{74137764-DE91-4AFA-934E-2943DBFAF8A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Costs Other 1 Description - Actual - Get]&gt;</t>
        </r>
      </text>
    </comment>
    <comment ref="K16" authorId="0" shapeId="0" xr:uid="{CA390554-3DB7-4CB9-A2AA-06CF55C95EB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Costs Other 1 Description - Actual - Send]&gt;</t>
        </r>
      </text>
    </comment>
    <comment ref="E17" authorId="0" shapeId="0" xr:uid="{F2BA0247-7CE7-4BE5-8CB5-608F6D6F6CC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Acquisition Costs Other 2 Amount - HAR - Get]&gt;</t>
        </r>
      </text>
    </comment>
    <comment ref="I17" authorId="0" shapeId="0" xr:uid="{872F4DC4-FC0B-48FD-91A7-0BD9EE85D37A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Costs Other 2 Amount - Actual - Get]&gt;</t>
        </r>
      </text>
    </comment>
    <comment ref="K17" authorId="0" shapeId="0" xr:uid="{1AD4E752-E3E2-407E-AD45-4D21F34C79D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Costs Other 2 Amount - Actual - Send]&gt;</t>
        </r>
      </text>
    </comment>
    <comment ref="E18" authorId="0" shapeId="0" xr:uid="{5B8918A8-3DE7-4529-BC47-EABBE0321FA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Acquisition Costs Other 2 Description - HAR - Get]&gt;</t>
        </r>
      </text>
    </comment>
    <comment ref="I18" authorId="0" shapeId="0" xr:uid="{A2040269-CC82-4FD9-AAC3-F551169FAD1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Costs Other 2 Description - Actual - Get]&gt;</t>
        </r>
      </text>
    </comment>
    <comment ref="K18" authorId="0" shapeId="0" xr:uid="{E2C448AF-3AA6-42D5-A51B-6E839497EA5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Costs Other 2 Description - Actual - Send]&gt;</t>
        </r>
      </text>
    </comment>
    <comment ref="E19" authorId="0" shapeId="0" xr:uid="{6919B3A5-2D98-48FA-A3C2-446981F54E7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Acquisition Costs Other 3 Amount - HAR - Get]&gt;</t>
        </r>
      </text>
    </comment>
    <comment ref="I19" authorId="0" shapeId="0" xr:uid="{6D417B09-EAD0-4D2F-9BC0-82E7F87A611C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Costs Other 3 Amount - Actual - Get]&gt;</t>
        </r>
      </text>
    </comment>
    <comment ref="K19" authorId="0" shapeId="0" xr:uid="{E690521B-B533-4746-AF3A-F8ADED1CEE0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Costs Other 3 Amount - Actual - Send]&gt;</t>
        </r>
      </text>
    </comment>
    <comment ref="E20" authorId="0" shapeId="0" xr:uid="{252DDA25-C18C-4931-937E-807D6483FD2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Acquisition Costs Other 3 Description - HAR - Get]&gt;</t>
        </r>
      </text>
    </comment>
    <comment ref="I20" authorId="0" shapeId="0" xr:uid="{C0B01575-7D25-4C42-A58F-BF08BF0517A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Costs Other 3 Description - Actual - Get]&gt;</t>
        </r>
      </text>
    </comment>
    <comment ref="K20" authorId="0" shapeId="0" xr:uid="{D04C8746-FADD-4CCD-A087-47BEFADE3880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Acquisition Costs Other 3 Description - Actual - Send]&gt;</t>
        </r>
      </text>
    </comment>
    <comment ref="E21" authorId="0" shapeId="0" xr:uid="{932A6B88-DCE7-4487-8039-167E1D42FFC2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Sub-Total Acquisition Costs - HAR - Get]&gt;</t>
        </r>
      </text>
    </comment>
    <comment ref="I21" authorId="0" shapeId="0" xr:uid="{154204C8-C2AD-4017-9438-D53E98726CD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Sub-Total Acquisition Costs - Actual - Get]&gt;</t>
        </r>
      </text>
    </comment>
    <comment ref="K21" authorId="0" shapeId="0" xr:uid="{C8B3C1B0-EA69-46B4-943A-44B18E02997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Sub-Total Acquisition Costs - Actual - Send]&gt;</t>
        </r>
      </text>
    </comment>
    <comment ref="E22" authorId="0" shapeId="0" xr:uid="{731F4151-9D3A-45C2-B0A3-A836084B2DD2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DEVELOPER FEE Acquisition Phase - HAR - Get]&gt;</t>
        </r>
      </text>
    </comment>
    <comment ref="I22" authorId="0" shapeId="0" xr:uid="{25E44E79-7C12-43D1-8D56-53375B3C69EA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DEVELOPER FEE Acquisition Phase - Actual - Get]&gt;</t>
        </r>
      </text>
    </comment>
    <comment ref="K22" authorId="0" shapeId="0" xr:uid="{830151C3-8421-4E6F-813C-F67325F7E41E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DEVELOPER FEE Acquisition Phase - Actual - Send]&gt;</t>
        </r>
      </text>
    </comment>
    <comment ref="E23" authorId="0" shapeId="0" xr:uid="{A777C6AA-64CE-4433-BEAB-E27562E0BA5B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DEVELOPER FEE Other - HAR - Get]&gt;</t>
        </r>
      </text>
    </comment>
    <comment ref="I23" authorId="0" shapeId="0" xr:uid="{625D557A-A432-4CA8-86BA-8C6DAC3D4AB0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DEVELOPER FEE Other - Actual - Get]&gt;</t>
        </r>
      </text>
    </comment>
    <comment ref="K23" authorId="0" shapeId="0" xr:uid="{4F48FD68-2AA3-4E1B-9B8B-56772206B42A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DEVELOPER FEE Other - Actual - Send]&gt;</t>
        </r>
      </text>
    </comment>
    <comment ref="E24" authorId="0" shapeId="0" xr:uid="{B9320982-9F46-4E7F-A23F-D0D752BBCDDD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Total  Acquisition Costs - HAR - Get]&gt;</t>
        </r>
      </text>
    </comment>
    <comment ref="I24" authorId="0" shapeId="0" xr:uid="{24924246-5118-4E23-B5D2-26B55480F51F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Total  Acquisition Costs - Actual - Get]&gt;</t>
        </r>
      </text>
    </comment>
    <comment ref="K24" authorId="0" shapeId="0" xr:uid="{5978889B-A98C-4E1B-B209-EFA3C46BB97F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Total  Acquisition Costs - Actual - Send]&gt;</t>
        </r>
      </text>
    </comment>
    <comment ref="E25" authorId="0" shapeId="0" xr:uid="{0495AC1C-4FF5-4C18-8907-57AAAFE50D22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Hard Costs - HAR - Get]&gt;</t>
        </r>
      </text>
    </comment>
    <comment ref="I25" authorId="0" shapeId="0" xr:uid="{12F02D50-5A4D-431A-8C8B-A2198EBD5D3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Hard Costs - Actual - Get]&gt;</t>
        </r>
      </text>
    </comment>
    <comment ref="K25" authorId="0" shapeId="0" xr:uid="{13DF1AD9-34BA-45D8-8FE1-C9F165729C7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Hard Costs - Actual - Send]&gt;</t>
        </r>
      </text>
    </comment>
    <comment ref="E26" authorId="0" shapeId="0" xr:uid="{16B2B511-4122-47DF-89A2-B79A0AF6CE2D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Back-up Generator  - HAR - Get]&gt;</t>
        </r>
      </text>
    </comment>
    <comment ref="I26" authorId="0" shapeId="0" xr:uid="{E08BDCA3-B55D-4F43-8D11-A78B0773221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Back-up Generator  - Actual - Get]&gt;</t>
        </r>
      </text>
    </comment>
    <comment ref="K26" authorId="0" shapeId="0" xr:uid="{E81D3803-05CA-424C-86C0-C2370F795A18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Back-up Generator  - Actual - Send]&gt;</t>
        </r>
      </text>
    </comment>
    <comment ref="E27" authorId="0" shapeId="0" xr:uid="{D3D31089-5DE0-4951-8851-196377DA597E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Delayed Egress Doors - HAR - Get]&gt;</t>
        </r>
      </text>
    </comment>
    <comment ref="I27" authorId="0" shapeId="0" xr:uid="{E157A1B7-9D7D-49D7-8D1F-927142385890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Delayed Egress Doors - Actual - Get]&gt;</t>
        </r>
      </text>
    </comment>
    <comment ref="K27" authorId="0" shapeId="0" xr:uid="{86105292-968B-4C33-B113-0F5807AFD15F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Delayed Egress Doors - Actual - Send]&gt;</t>
        </r>
      </text>
    </comment>
    <comment ref="E28" authorId="0" shapeId="0" xr:uid="{9840E147-698D-4A4B-8D50-B039E8CCCF5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Fire Safety Systems (Sprinklers, Systems &amp; Panel, Meter, Line Upgrade) - HAR - Get]&gt;</t>
        </r>
      </text>
    </comment>
    <comment ref="I28" authorId="0" shapeId="0" xr:uid="{CF466D19-B7EA-4541-A927-DDD63D7FD77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Fire Safety Systems (Sprinklers, System &amp; Panel, Meter, Line Upgrade) - Actual - Get]&gt;</t>
        </r>
      </text>
    </comment>
    <comment ref="K28" authorId="0" shapeId="0" xr:uid="{6E87D800-77B6-46ED-8426-967D668D2C0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Fire Safety Systems (Sprinklers, System &amp; Panel, Meter, Line Upgrade) - Actual - Send]&gt;</t>
        </r>
      </text>
    </comment>
    <comment ref="E29" authorId="0" shapeId="0" xr:uid="{5E3A27AC-F5E3-4031-A01B-034C36AF9C60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Lift Systems - HAR - Get]&gt;</t>
        </r>
      </text>
    </comment>
    <comment ref="I29" authorId="0" shapeId="0" xr:uid="{EBCB0F56-91F1-489B-B6EE-0F3AA72D3A9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Lift Systems - Actual - Get]&gt;</t>
        </r>
      </text>
    </comment>
    <comment ref="K29" authorId="0" shapeId="0" xr:uid="{4D5385DC-3B35-48BD-A218-CBA6D55E2E6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Lift Systems - Actual - Send]&gt;</t>
        </r>
      </text>
    </comment>
    <comment ref="E30" authorId="0" shapeId="0" xr:uid="{02CA1EEF-8E70-40C5-90F8-1B3A9E2B9A3C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Windows - HAR - Get]&gt;</t>
        </r>
      </text>
    </comment>
    <comment ref="I30" authorId="0" shapeId="0" xr:uid="{4D9D6856-9894-4D2B-BB62-7D2841CB27F0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Windows- Actual - Get]&gt;</t>
        </r>
      </text>
    </comment>
    <comment ref="K30" authorId="0" shapeId="0" xr:uid="{D4B63835-18DE-4A7D-B96B-351AC49118B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Windows- Actual - Send]&gt;</t>
        </r>
      </text>
    </comment>
    <comment ref="E31" authorId="0" shapeId="0" xr:uid="{E3197A3E-9B8F-428E-981D-B267D82B45F2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Windows Description - HAR - Get]&gt;</t>
        </r>
      </text>
    </comment>
    <comment ref="I31" authorId="0" shapeId="0" xr:uid="{6C0D01E5-46DA-4644-BD1C-D7A0D3C97D5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Windows Description - Get]&gt;</t>
        </r>
      </text>
    </comment>
    <comment ref="K31" authorId="0" shapeId="0" xr:uid="{2D01823B-974D-4497-BBC5-99FAE46FCC0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Windows Description - Send]&gt;</t>
        </r>
      </text>
    </comment>
    <comment ref="E32" authorId="0" shapeId="0" xr:uid="{7810CAC3-BEAA-4920-93B0-6E26C0A248CD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Walls - HAR - Get]&gt;</t>
        </r>
      </text>
    </comment>
    <comment ref="I32" authorId="0" shapeId="0" xr:uid="{C3FBE393-226C-444B-B41B-9FC21768A56D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Walls- Actuals - Get]&gt;</t>
        </r>
      </text>
    </comment>
    <comment ref="K32" authorId="0" shapeId="0" xr:uid="{C8A86A86-EAF3-4EB3-95DF-C766E7B2EB0D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Walls- Actuals - Send]&gt;</t>
        </r>
      </text>
    </comment>
    <comment ref="E33" authorId="0" shapeId="0" xr:uid="{39307E7A-C90C-4182-A9CB-CD20A840BC40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Walls Description-HAR - Get]&gt;</t>
        </r>
      </text>
    </comment>
    <comment ref="I33" authorId="0" shapeId="0" xr:uid="{BB76A9FA-C127-4F3B-8C0F-493C8A7CD0E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Walls Description - Get]&gt;</t>
        </r>
      </text>
    </comment>
    <comment ref="K33" authorId="0" shapeId="0" xr:uid="{4DF38081-BDC8-44C7-B50D-F2F8BD8CD258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Walls Description - Send]&gt;</t>
        </r>
      </text>
    </comment>
    <comment ref="E34" authorId="0" shapeId="0" xr:uid="{0994A079-25F5-4ECE-AEAC-0CBA2DC25B1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Roof - HAR - Get]&gt;</t>
        </r>
      </text>
    </comment>
    <comment ref="I34" authorId="0" shapeId="0" xr:uid="{BFD511E3-6BFC-4C74-8E80-B585B141CC1C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Roof- Actuals - Get]&gt;</t>
        </r>
      </text>
    </comment>
    <comment ref="K34" authorId="0" shapeId="0" xr:uid="{BAB6529E-32C5-43FB-A165-57D074EE7FCF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Roof- Actuals - Send]&gt;</t>
        </r>
      </text>
    </comment>
    <comment ref="E35" authorId="0" shapeId="0" xr:uid="{B5E14ACC-7C19-45EA-BA65-E4A830584EC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HVAC (if not included in Hard Costs) - HAR - Get]&gt;</t>
        </r>
      </text>
    </comment>
    <comment ref="I35" authorId="0" shapeId="0" xr:uid="{E7B11311-15B7-4482-81F7-6791ED233922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HVAC (if not included in Hard Costs)- Actuals - Get]&gt;</t>
        </r>
      </text>
    </comment>
    <comment ref="K35" authorId="0" shapeId="0" xr:uid="{4E82DC93-B684-4871-9883-15710F1B809B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HVAC (if not included in Hard Costs)- Actuals - Send]&gt;</t>
        </r>
      </text>
    </comment>
    <comment ref="E36" authorId="0" shapeId="0" xr:uid="{234F140B-39CF-42BE-B948-C663590D1EFE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Septic/Sewer Line - HAR - Get]&gt;</t>
        </r>
      </text>
    </comment>
    <comment ref="I36" authorId="0" shapeId="0" xr:uid="{D7EB9351-08BC-4F8A-BC7D-00C79EFEED6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Septic/Sewer Line - Actual - Get]&gt;</t>
        </r>
      </text>
    </comment>
    <comment ref="K36" authorId="0" shapeId="0" xr:uid="{48DF7527-0035-4FC0-AD88-B501A7CA18F2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Septic/Sewer Line - Actual - Send]&gt;</t>
        </r>
      </text>
    </comment>
    <comment ref="E37" authorId="0" shapeId="0" xr:uid="{897B557D-D571-4CB8-9A28-7B7EBA1F873C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Septic/Sewer Line Description - HAR - Get]&gt;</t>
        </r>
      </text>
    </comment>
    <comment ref="I37" authorId="0" shapeId="0" xr:uid="{D383DD25-8FC8-4DDF-A8A7-BB71F44663D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Septic/Sewer Line Description - Actual - Get]&gt;</t>
        </r>
      </text>
    </comment>
    <comment ref="K37" authorId="0" shapeId="0" xr:uid="{A6769C11-B5F7-4851-914E-32AB89A507E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Septic/Sewer Line Description - Actual - Send]&gt;</t>
        </r>
      </text>
    </comment>
    <comment ref="E38" authorId="0" shapeId="0" xr:uid="{705F3C94-F4F1-4238-97E3-504E8F95CCE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Well/Water - HAR - Get]&gt;</t>
        </r>
      </text>
    </comment>
    <comment ref="I38" authorId="0" shapeId="0" xr:uid="{04970AE1-8764-4C56-B81F-DD154DC1691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Well/Water- Actuals - Get]&gt;</t>
        </r>
      </text>
    </comment>
    <comment ref="K38" authorId="0" shapeId="0" xr:uid="{18C966B9-5CA1-47BE-AEAD-722FED1E47A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Well/Water- Actuals - Send]&gt;</t>
        </r>
      </text>
    </comment>
    <comment ref="E39" authorId="0" shapeId="0" xr:uid="{2DDEE2B9-C0D1-41BC-975E-35E6F5719E2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Fencing - HAR - Get]&gt;</t>
        </r>
      </text>
    </comment>
    <comment ref="I39" authorId="0" shapeId="0" xr:uid="{5A108F73-F58C-4760-BF7F-2703EC0317DD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Fencing - Actual - Get]&gt;</t>
        </r>
      </text>
    </comment>
    <comment ref="K39" authorId="0" shapeId="0" xr:uid="{25DDE240-F6E3-4015-BA31-AEF6E2D0A34B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Fencing - Actual - Send]&gt;</t>
        </r>
      </text>
    </comment>
    <comment ref="E40" authorId="0" shapeId="0" xr:uid="{0E76AB62-2B4A-4FFB-BF16-347C6BDDA94A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Landscaping - HAR - Get]&gt;</t>
        </r>
      </text>
    </comment>
    <comment ref="I40" authorId="0" shapeId="0" xr:uid="{2418D454-248A-4974-8BB8-2A2DD14C330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Landscaping - Actual - Get]&gt;</t>
        </r>
      </text>
    </comment>
    <comment ref="K40" authorId="0" shapeId="0" xr:uid="{0C850FCB-898A-4851-9DC4-1408883728B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Landscaping - Actual - Send]&gt;</t>
        </r>
      </text>
    </comment>
    <comment ref="E41" authorId="0" shapeId="0" xr:uid="{E42FE751-3DE0-4A89-A7CC-AA221819484B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Appliances - HAR - Get]&gt;</t>
        </r>
      </text>
    </comment>
    <comment ref="I41" authorId="0" shapeId="0" xr:uid="{FE31DE77-066A-4527-9BC2-7D61E7F2DF5D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Appliances - Actual - Get]&gt;</t>
        </r>
      </text>
    </comment>
    <comment ref="K41" authorId="0" shapeId="0" xr:uid="{B18277B6-AC1B-4D0E-BF4B-205FC85D8B3F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Appliances - Actual - Send]&gt;</t>
        </r>
      </text>
    </comment>
    <comment ref="E42" authorId="0" shapeId="0" xr:uid="{AF9CAC93-CCCC-4400-9686-902EC4A777D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Appliances Descriptions-HAR - Get]&gt;</t>
        </r>
      </text>
    </comment>
    <comment ref="I42" authorId="0" shapeId="0" xr:uid="{AD145369-5A9C-4AA4-853D-252DB1B3CF8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Appliances Description - Get]&gt;</t>
        </r>
      </text>
    </comment>
    <comment ref="K42" authorId="0" shapeId="0" xr:uid="{B8217C7D-D010-4120-82D9-E23E843C3B8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Appliances Description - Send]&gt;</t>
        </r>
      </text>
    </comment>
    <comment ref="E43" authorId="0" shapeId="0" xr:uid="{DA094209-BD96-4782-8746-1D0E55D0FAAA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1 Amount - HAR - Get]&gt;</t>
        </r>
      </text>
    </comment>
    <comment ref="I43" authorId="0" shapeId="0" xr:uid="{220750E2-E78A-48D6-B235-2560EBCEC2E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1 Amount - Actual - Get]&gt;</t>
        </r>
      </text>
    </comment>
    <comment ref="K43" authorId="0" shapeId="0" xr:uid="{03116D98-8CD6-481A-9032-AD2E4543CD3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1 Amount - Actual - Send]&gt;</t>
        </r>
      </text>
    </comment>
    <comment ref="E44" authorId="0" shapeId="0" xr:uid="{D39DB6B2-1ED4-480B-BFFD-1191A240E42F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1 Description - HAR - Get]&gt;</t>
        </r>
      </text>
    </comment>
    <comment ref="I44" authorId="0" shapeId="0" xr:uid="{86AF71A4-26FB-402B-A28E-1F4A75E62B7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1 Description - Actual - Get]&gt;</t>
        </r>
      </text>
    </comment>
    <comment ref="K44" authorId="0" shapeId="0" xr:uid="{297041EF-52ED-460E-BF61-72743EF18F3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1 Description - Actual - Send]&gt;</t>
        </r>
      </text>
    </comment>
    <comment ref="E45" authorId="0" shapeId="0" xr:uid="{A619DBFA-101D-4456-A84B-D776F4993CF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2 Amount - HAR - Get]&gt;</t>
        </r>
      </text>
    </comment>
    <comment ref="I45" authorId="0" shapeId="0" xr:uid="{4469F09F-BB02-4A71-A679-861DD3C24F4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2 Amount - Actual - Get]&gt;</t>
        </r>
      </text>
    </comment>
    <comment ref="K45" authorId="0" shapeId="0" xr:uid="{01B981ED-C832-464C-833B-D9C5B0CA24FC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2 Amount - Actual - Send]&gt;</t>
        </r>
      </text>
    </comment>
    <comment ref="E46" authorId="0" shapeId="0" xr:uid="{78E6D275-0B7D-4AAD-B5DD-8D4E4147CE5F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2 Description - HAR - Get]&gt;</t>
        </r>
      </text>
    </comment>
    <comment ref="I46" authorId="0" shapeId="0" xr:uid="{AA1B5369-574A-4B8E-9A76-1EFBBB48233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2 Description - Actual - Get]&gt;</t>
        </r>
      </text>
    </comment>
    <comment ref="K46" authorId="0" shapeId="0" xr:uid="{DD044440-5233-4481-A829-8366A1450A9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2 Description - Actual - Send]&gt;</t>
        </r>
      </text>
    </comment>
    <comment ref="E47" authorId="0" shapeId="0" xr:uid="{F6D01312-48B8-43A1-AD06-DD22294C4A8A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3 Amount - HAR - Get]&gt;</t>
        </r>
      </text>
    </comment>
    <comment ref="I47" authorId="0" shapeId="0" xr:uid="{8CD4F8E1-19F9-453E-B6A0-0BF0ECCB9FF8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3 Amount - Actual - Get]&gt;</t>
        </r>
      </text>
    </comment>
    <comment ref="K47" authorId="0" shapeId="0" xr:uid="{73C30E53-BC72-4C63-86B5-42471C8142D2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3 Amount - Actual - Send]&gt;</t>
        </r>
      </text>
    </comment>
    <comment ref="E48" authorId="0" shapeId="0" xr:uid="{F65F70B3-6604-43A6-8AF9-86FFF0FA642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3 Description - HAR - Get]&gt;</t>
        </r>
      </text>
    </comment>
    <comment ref="I48" authorId="0" shapeId="0" xr:uid="{420FB9F4-7DEC-4298-84B7-20D6F21DE19B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3 Description - Actual - Get]&gt;</t>
        </r>
      </text>
    </comment>
    <comment ref="K48" authorId="0" shapeId="0" xr:uid="{C4DBA399-0A82-4345-8533-72653A10F164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3 Description - Actual - Send]&gt;</t>
        </r>
      </text>
    </comment>
    <comment ref="E49" authorId="0" shapeId="0" xr:uid="{8E094111-59B1-4EA9-A36C-F8E488B60B4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4 Amount - HAR - Get]&gt;</t>
        </r>
      </text>
    </comment>
    <comment ref="I49" authorId="0" shapeId="0" xr:uid="{5675B735-478E-4D09-ADD0-B9C2E732907B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4 Amount - Actual - Get]&gt;</t>
        </r>
      </text>
    </comment>
    <comment ref="K49" authorId="0" shapeId="0" xr:uid="{7E41DBCE-B532-4F78-BD08-3FF88CBC5E5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4 Amount - Actual - Send]&gt;</t>
        </r>
      </text>
    </comment>
    <comment ref="E50" authorId="0" shapeId="0" xr:uid="{DA84CB79-7DFF-43ED-9A02-6B5ADE8FBEB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4 Description - HAR - Get]&gt;</t>
        </r>
      </text>
    </comment>
    <comment ref="I50" authorId="0" shapeId="0" xr:uid="{638F28C5-B6E2-4A6E-B931-20CF440BAF8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4 Description - Actual - Get]&gt;</t>
        </r>
      </text>
    </comment>
    <comment ref="K50" authorId="0" shapeId="0" xr:uid="{44C0C2FB-96C3-4BB2-A4BA-5CE66F62111C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4 Description - Actual - Send]&gt;</t>
        </r>
      </text>
    </comment>
    <comment ref="E51" authorId="0" shapeId="0" xr:uid="{D40D406D-C715-4F11-9E72-26230D46B37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5 Amount - HAR - Get]&gt;</t>
        </r>
      </text>
    </comment>
    <comment ref="I51" authorId="0" shapeId="0" xr:uid="{3B1E25AE-B991-46BB-9E30-C00B1358607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5 Amount - Actual - Get]&gt;</t>
        </r>
      </text>
    </comment>
    <comment ref="K51" authorId="0" shapeId="0" xr:uid="{F297C54E-B6B3-4956-93BD-F7E75C916BC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5 Amount - Actual - Send]&gt;</t>
        </r>
      </text>
    </comment>
    <comment ref="E52" authorId="0" shapeId="0" xr:uid="{DB465D41-A5B3-4600-BC50-9E4DE0EC5C7C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5 Description - HAR - Get]&gt;</t>
        </r>
      </text>
    </comment>
    <comment ref="I52" authorId="0" shapeId="0" xr:uid="{19476B29-4311-488D-AD5A-3C6034456DB4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5 Description - Actual - Get]&gt;</t>
        </r>
      </text>
    </comment>
    <comment ref="K52" authorId="0" shapeId="0" xr:uid="{F8D39940-D756-4541-8D2C-8F18F9AFFFFB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5 Description - Actual - Send]&gt;</t>
        </r>
      </text>
    </comment>
    <comment ref="E53" authorId="0" shapeId="0" xr:uid="{FD9665BE-A781-49AF-BECC-9EA98B255392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6 Amount - HAR - Get]&gt;</t>
        </r>
      </text>
    </comment>
    <comment ref="I53" authorId="0" shapeId="0" xr:uid="{C3C59A13-E26D-4802-9EEA-7CCD26EF555E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6 Amount - Actual - Get]&gt;</t>
        </r>
      </text>
    </comment>
    <comment ref="K53" authorId="0" shapeId="0" xr:uid="{9D135F11-8E8F-4C73-94FE-6B837D7CB7A4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6 Amount - Actual - Send]&gt;</t>
        </r>
      </text>
    </comment>
    <comment ref="E54" authorId="0" shapeId="0" xr:uid="{146E3644-1238-47D7-B138-5A340DCEE1D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6 Description - HAR - Get]&gt;</t>
        </r>
      </text>
    </comment>
    <comment ref="I54" authorId="0" shapeId="0" xr:uid="{C33B6CE5-E416-4404-B338-054FB7D2C9B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6 Description - Actual - Get]&gt;</t>
        </r>
      </text>
    </comment>
    <comment ref="K54" authorId="0" shapeId="0" xr:uid="{D7ABEEF4-5C1C-4690-95CB-AE913C07227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6 Description - Actual - Send]&gt;</t>
        </r>
      </text>
    </comment>
    <comment ref="E55" authorId="0" shapeId="0" xr:uid="{A989E7C7-C3E0-4C2A-805B-A1A7E88D8B88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7 Amount - HAR - Get]&gt;</t>
        </r>
      </text>
    </comment>
    <comment ref="I55" authorId="0" shapeId="0" xr:uid="{A69CEC1C-885F-4CD5-9006-C7A9C47EDB6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7 Amount - Actual - Get]&gt;</t>
        </r>
      </text>
    </comment>
    <comment ref="K55" authorId="0" shapeId="0" xr:uid="{AF725734-4290-4CB1-8069-894AB87D1E42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7 Amount - Actual - Send]&gt;</t>
        </r>
      </text>
    </comment>
    <comment ref="E56" authorId="0" shapeId="0" xr:uid="{EE623C8B-88B1-474C-A1AB-791375340112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7 Description - HAR - Get]&gt;</t>
        </r>
      </text>
    </comment>
    <comment ref="I56" authorId="0" shapeId="0" xr:uid="{F3D288FD-3696-40D7-9A29-52E5DF795CC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7 Description - Actual - Get]&gt;</t>
        </r>
      </text>
    </comment>
    <comment ref="K56" authorId="0" shapeId="0" xr:uid="{AF8C2B39-0636-47B4-A9E4-3E5A92D1BA6D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7 Description - Actual - Send]&gt;</t>
        </r>
      </text>
    </comment>
    <comment ref="E57" authorId="0" shapeId="0" xr:uid="{7BB33D38-0933-472B-A9E7-FE6F4DF336E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8 Amount - HAR - Get]&gt;</t>
        </r>
      </text>
    </comment>
    <comment ref="I57" authorId="0" shapeId="0" xr:uid="{CA1C9D92-480E-4BB9-9654-433C3760D314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8 Amount - Actual - Get]&gt;</t>
        </r>
      </text>
    </comment>
    <comment ref="K57" authorId="0" shapeId="0" xr:uid="{773F20A7-87BB-4BAB-8E81-CE94FA163A6E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8 Amount - Actual - Send]&gt;</t>
        </r>
      </text>
    </comment>
    <comment ref="E58" authorId="0" shapeId="0" xr:uid="{72189D1A-E675-4468-8C72-A60139ADC18B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8 Description - HAR - Get]&gt;</t>
        </r>
      </text>
    </comment>
    <comment ref="I58" authorId="0" shapeId="0" xr:uid="{2BDFCE25-94DE-43E9-AA3A-FB8FE1DB0CF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8 Description - Actual - Get]&gt;</t>
        </r>
      </text>
    </comment>
    <comment ref="K58" authorId="0" shapeId="0" xr:uid="{16794A28-4A36-4553-BC59-A8DC3E9A9F2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8 Description - Actual - Send]&gt;</t>
        </r>
      </text>
    </comment>
    <comment ref="E59" authorId="0" shapeId="0" xr:uid="{ADB9BF87-AC1A-421B-948E-8603E15E7FE8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9 Amount - HAR - Get]&gt;</t>
        </r>
      </text>
    </comment>
    <comment ref="I59" authorId="0" shapeId="0" xr:uid="{038792A3-C819-4895-BABE-97822FC8E94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9 Amount - Actual - Get]&gt;</t>
        </r>
      </text>
    </comment>
    <comment ref="K59" authorId="0" shapeId="0" xr:uid="{C5E4D1A3-1942-4F48-8B00-9807CD7AF872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9 Amount - Actual - Send]&gt;</t>
        </r>
      </text>
    </comment>
    <comment ref="E60" authorId="0" shapeId="0" xr:uid="{8BEF2850-9A4F-4300-B1DC-06708F01C024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9 Description - HAR - Get]&gt;</t>
        </r>
      </text>
    </comment>
    <comment ref="I60" authorId="0" shapeId="0" xr:uid="{3CB81F0A-4AB5-4202-96B8-B996C83DC15D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9 Description - Actual - Get]&gt;</t>
        </r>
      </text>
    </comment>
    <comment ref="K60" authorId="0" shapeId="0" xr:uid="{874AE23F-2920-43AB-9F43-BCCA000A626B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9 Description - Actual - Send]&gt;</t>
        </r>
      </text>
    </comment>
    <comment ref="E61" authorId="0" shapeId="0" xr:uid="{4C8036EB-4C50-4E59-AED8-CBDA27F696B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10 Amount - HAR - Get]&gt;</t>
        </r>
      </text>
    </comment>
    <comment ref="I61" authorId="0" shapeId="0" xr:uid="{4699A18B-FDFA-4BE3-9E67-0991CEC5160B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10 Amount - Actual - Get]&gt;</t>
        </r>
      </text>
    </comment>
    <comment ref="K61" authorId="0" shapeId="0" xr:uid="{08AE4E82-66D3-41E8-B30B-5832E3B730EC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10 Amount - Actual - Send]&gt;</t>
        </r>
      </text>
    </comment>
    <comment ref="E62" authorId="0" shapeId="0" xr:uid="{0D3A516F-4680-4CB6-830B-8CB825C3A4AA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Costs Other 10 Description - HAR - Get]&gt;</t>
        </r>
      </text>
    </comment>
    <comment ref="I62" authorId="0" shapeId="0" xr:uid="{84680928-BCEF-4368-AB32-AE2571483FD0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10 Description - Actual - Get]&gt;</t>
        </r>
      </text>
    </comment>
    <comment ref="K62" authorId="0" shapeId="0" xr:uid="{D3AE2FB0-37AE-473F-981F-D58C606ABDEC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Costs Other 10 Description - Actual - Send]&gt;</t>
        </r>
      </text>
    </comment>
    <comment ref="E63" authorId="0" shapeId="0" xr:uid="{9D47BBB8-0BDC-42AE-9118-8BD049EB1B8A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Renovation Architectural &amp; Engineering Fees - HAR - Get]&gt;</t>
        </r>
      </text>
    </comment>
    <comment ref="I63" authorId="0" shapeId="0" xr:uid="{6656D98A-B71E-4297-96DC-647EBC628AC4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Architectural &amp; Engineering Fees - Actual - Get]&gt;</t>
        </r>
      </text>
    </comment>
    <comment ref="K63" authorId="0" shapeId="0" xr:uid="{91A0DFBF-643B-410A-81B4-A5E5FA69D88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Renovation Architectural &amp; Engineering Fees - Actual - Send]&gt;</t>
        </r>
      </text>
    </comment>
    <comment ref="E64" authorId="0" shapeId="0" xr:uid="{9A2F9867-87B2-43FC-A0ED-EA449437F60F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Local Permits and Fees - HAR - Get]&gt;</t>
        </r>
      </text>
    </comment>
    <comment ref="I64" authorId="0" shapeId="0" xr:uid="{545FADDC-CD3D-44C1-BF4E-53FD63B5E7CD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Local Permits and Fees - Actual - Get]&gt;</t>
        </r>
      </text>
    </comment>
    <comment ref="K64" authorId="0" shapeId="0" xr:uid="{9D7D47AF-5E1F-4980-AFB3-01AC2B5BFED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Local Permits and Fees - Actual - Send]&gt;</t>
        </r>
      </text>
    </comment>
    <comment ref="E65" authorId="0" shapeId="0" xr:uid="{2F646E31-27F5-4039-9087-5B3962D4A23C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Holding Costs During Renovation/Construction: Monthly Debt Service - HAR - Get]&gt;</t>
        </r>
      </text>
    </comment>
    <comment ref="I65" authorId="0" shapeId="0" xr:uid="{EC6CAB06-B12D-4614-A073-345A9460A90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Holding Costs During Renovation/Construction:  Monthly Debt Service - Actual - Get]&gt;</t>
        </r>
      </text>
    </comment>
    <comment ref="K65" authorId="0" shapeId="0" xr:uid="{044B53C7-6F75-47C6-AD05-D8FEA3C64DAC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Holding Costs During Renovation/Construction:  Monthly Debt Service - Actual - Send]&gt;</t>
        </r>
      </text>
    </comment>
    <comment ref="E66" authorId="0" shapeId="0" xr:uid="{E0581B27-EBA0-4FF9-A3B0-DCB2C705420A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Holding Costs During Renovation/Construction: Operating Costs - HAR - Get]&gt;</t>
        </r>
      </text>
    </comment>
    <comment ref="I66" authorId="0" shapeId="0" xr:uid="{45AA3C92-0D01-4938-B01E-09471BE0604B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Holding Costs During Renovation/Construction: Operating Costs - Actual - Get]&gt;</t>
        </r>
      </text>
    </comment>
    <comment ref="K66" authorId="0" shapeId="0" xr:uid="{EBFF0D13-B332-4672-8B64-61E6DD799AEF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Holding Costs During Renovation/Construction: Operating Costs - Actual - Send]&gt;</t>
        </r>
      </text>
    </comment>
    <comment ref="E67" authorId="0" shapeId="0" xr:uid="{F613135E-7E15-4315-9C86-C7FC7A4F66B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Holding Costs During Renovation/Construction: Property Taxes, Utilities, etc. - HAR - Get]&gt;</t>
        </r>
      </text>
    </comment>
    <comment ref="I67" authorId="0" shapeId="0" xr:uid="{5A9B9070-A53E-4CF6-8ACD-DC847D71548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Holding Costs During Renovation/Construction: Property Taxes, Utilities, etc. - Actual - Get]&gt;</t>
        </r>
      </text>
    </comment>
    <comment ref="K67" authorId="0" shapeId="0" xr:uid="{7039508C-0F0A-4F87-BFD8-CC61408CBEC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Holding Costs During Renovation/Construction: Property Taxes, Utilities, etc. - Actual - Send]&gt;</t>
        </r>
      </text>
    </comment>
    <comment ref="E68" authorId="0" shapeId="0" xr:uid="{DDB71852-D92D-4EA5-A5C8-2B823687148D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Holding Costs During Renovation/Construction: Property Insurance Premium - HAR - Get]&gt;</t>
        </r>
      </text>
    </comment>
    <comment ref="I68" authorId="0" shapeId="0" xr:uid="{8B58E422-2A04-4C61-967C-6C7EE0E26B3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Holding Costs During Renovation/Construction: Property Insurance Premium - Actual - Get]&gt;</t>
        </r>
      </text>
    </comment>
    <comment ref="K68" authorId="0" shapeId="0" xr:uid="{799EAF0D-A576-4EEE-9A6F-44F76F33834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Holding Costs During Renovation/Construction: Property Insurance Premium - Actual - Send]&gt;</t>
        </r>
      </text>
    </comment>
    <comment ref="I69" authorId="0" shapeId="0" xr:uid="{DEF5A357-64D9-4DC7-9BD6-FEDDC6DAE7C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Over 9 Months - Holding Costs: Monthly Debt Service - Actual - Get]&gt;</t>
        </r>
      </text>
    </comment>
    <comment ref="K69" authorId="0" shapeId="0" xr:uid="{6B0E039D-FFA4-4055-ABF3-7D6377A75ACE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Over 9 Months - Holding Costs: Monthly Debt Service - Actual - Send]&gt;</t>
        </r>
      </text>
    </comment>
    <comment ref="I70" authorId="0" shapeId="0" xr:uid="{240A1064-4DA6-4806-BBDF-E099510B553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Over 9 Months - Holding Costs: Operating Costs - Actual - Get]&gt;</t>
        </r>
      </text>
    </comment>
    <comment ref="K70" authorId="0" shapeId="0" xr:uid="{0BB0BB70-FC21-4ED4-95FF-C2311985360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Over 9 Months - Holding Costs: Operating Costs - Actual - Send]&gt;</t>
        </r>
      </text>
    </comment>
    <comment ref="I71" authorId="0" shapeId="0" xr:uid="{D4938D87-D6FD-4F0F-B0C1-1DAA2174D65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Over 9 Months - Holding Costs: Property Taxes, Utilities, etc. - Actual - Get]&gt;</t>
        </r>
      </text>
    </comment>
    <comment ref="K71" authorId="0" shapeId="0" xr:uid="{62282B8E-A9D7-44FE-BDFD-C370ED074FF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Over 9 Months - Holding Costs: Property Taxes, Utilities, etc. - Actual - Send]&gt;</t>
        </r>
      </text>
    </comment>
    <comment ref="I72" authorId="0" shapeId="0" xr:uid="{04501B4F-70F2-4ABB-8FFD-92ACAFAA28E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Over 9 Months - Holding Costs: Property Insurance Premium - Actual - Get]&gt;</t>
        </r>
      </text>
    </comment>
    <comment ref="K72" authorId="0" shapeId="0" xr:uid="{D3E3554B-BCD6-42C7-A9EB-275B0205046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Over 9 Months - Holding Costs: Property Insurance Premium - Actual - Send]&gt;</t>
        </r>
      </text>
    </comment>
    <comment ref="E73" authorId="0" shapeId="0" xr:uid="{59301489-75DE-46CE-803B-FE3BB336261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Sub-Total  Renovation/Construction Costs - HAR - Get]&gt;</t>
        </r>
      </text>
    </comment>
    <comment ref="I73" authorId="0" shapeId="0" xr:uid="{C102AE9F-762D-47F6-ABFB-857979C40AB1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Sub-Total  Renovation/Construction Costs - Actual - Get]&gt;</t>
        </r>
      </text>
    </comment>
    <comment ref="K73" authorId="0" shapeId="0" xr:uid="{887DE543-3379-4788-BD71-CEB510C3309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Sub-Total  Renovation/Construction Costs - Actual - Send]&gt;</t>
        </r>
      </text>
    </comment>
    <comment ref="E74" authorId="0" shapeId="0" xr:uid="{1E4228AE-4ADC-4D14-A041-581D3C00CF7B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DEVELOPER FEE Renovation/Construction Phase - HAR - Get]&gt;</t>
        </r>
      </text>
    </comment>
    <comment ref="I74" authorId="0" shapeId="0" xr:uid="{9A7961B2-9A73-4728-B288-128CA31C3656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DEVELOPER FEE Renovation/Construction Phase - Actual - Get]&gt;</t>
        </r>
      </text>
    </comment>
    <comment ref="K74" authorId="0" shapeId="0" xr:uid="{9CAEC2E3-36C7-4B2B-A65A-16ED90827BBB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DEVELOPER FEE Renovation/Construction Phase - Actual - Send]&gt;</t>
        </r>
      </text>
    </comment>
    <comment ref="E75" authorId="0" shapeId="0" xr:uid="{FDBB98AF-005A-47C3-A195-DF5C08251E5E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Total  Renovation/Construction Costs - HAR - Get]&gt;</t>
        </r>
      </text>
    </comment>
    <comment ref="I75" authorId="0" shapeId="0" xr:uid="{99358FF3-B1A0-4F17-BFC3-E8FF650E7B2F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Total  Renovation/Construction Costs - Actual - Get]&gt;</t>
        </r>
      </text>
    </comment>
    <comment ref="K75" authorId="0" shapeId="0" xr:uid="{29C07C3C-F295-4AE7-AA8A-9FD4AC25C20A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Total  Renovation/Construction Costs - Actual - Send]&gt;</t>
        </r>
      </text>
    </comment>
    <comment ref="E76" authorId="0" shapeId="0" xr:uid="{93FAFC02-DC77-4A6E-808C-71361DB42C1C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Total Project Costs - HAR - Get]&gt;</t>
        </r>
      </text>
    </comment>
    <comment ref="I76" authorId="0" shapeId="0" xr:uid="{D673ACD7-6609-4796-8CEC-F68B38A63279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Total Project Costs - Actual - Get]&gt;</t>
        </r>
      </text>
    </comment>
    <comment ref="K76" authorId="0" shapeId="0" xr:uid="{A142C856-9D7B-4819-8B95-39DF44EFB63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Total Project Costs - Actual - Send]&gt;</t>
        </r>
      </text>
    </comment>
    <comment ref="E77" authorId="0" shapeId="0" xr:uid="{ACD62080-8AD0-4460-B263-52CAAF06A1A5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HAR - Total Developer Fee - HAR - Get]&gt;</t>
        </r>
      </text>
    </comment>
    <comment ref="I77" authorId="0" shapeId="0" xr:uid="{83E20259-D0B3-46E1-9B65-3BE59B0BD067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Total Developer Fee - Actual - Get]&gt;</t>
        </r>
      </text>
    </comment>
    <comment ref="K77" authorId="0" shapeId="0" xr:uid="{D6528992-F029-4289-BD5D-A6E7B56D4713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Sources and Uses Actuals - Total Developer Fee - Actual - Send]&gt;</t>
        </r>
      </text>
    </comment>
  </commentList>
</comments>
</file>

<file path=xl/sharedStrings.xml><?xml version="1.0" encoding="utf-8"?>
<sst xmlns="http://schemas.openxmlformats.org/spreadsheetml/2006/main" count="456" uniqueCount="308">
  <si>
    <t>State of California</t>
  </si>
  <si>
    <t>FINAL SOURCES AND USES 
(POST CONSTRUCTION)</t>
  </si>
  <si>
    <t>Department of Developmental Services</t>
  </si>
  <si>
    <r>
      <rPr>
        <b/>
        <sz val="12"/>
        <color theme="1"/>
        <rFont val="Arial"/>
        <family val="2"/>
      </rPr>
      <t>Instructions</t>
    </r>
    <r>
      <rPr>
        <sz val="12"/>
        <color theme="1"/>
        <rFont val="Arial"/>
        <family val="2"/>
      </rPr>
      <t>: Enter data in shaded cells as applicable.</t>
    </r>
  </si>
  <si>
    <t>Community Placement Plan/
Community Resource Development Plan</t>
  </si>
  <si>
    <t xml:space="preserve">CPP/CRDP Project #: </t>
  </si>
  <si>
    <t>Version #:</t>
  </si>
  <si>
    <t>Property Address:</t>
  </si>
  <si>
    <t>Project Phase:</t>
  </si>
  <si>
    <t>HDO:</t>
  </si>
  <si>
    <t>Completed By:</t>
  </si>
  <si>
    <t xml:space="preserve">Housing Development Type: </t>
  </si>
  <si>
    <t>Completed Date:</t>
  </si>
  <si>
    <t>TOTAL BUDGET</t>
  </si>
  <si>
    <t>APPROVED</t>
  </si>
  <si>
    <t>ACTUAL</t>
  </si>
  <si>
    <t>DIFFERENCE</t>
  </si>
  <si>
    <t xml:space="preserve">ACQUISITION COSTS </t>
  </si>
  <si>
    <t>In the Spaces Below Describe Cost Items Marked "Specify" &amp; Add Notes As Needed</t>
  </si>
  <si>
    <t>Purchase Price</t>
  </si>
  <si>
    <t>Appraisal Fee</t>
  </si>
  <si>
    <t>Architectural &amp; Engineering Fees</t>
  </si>
  <si>
    <t>Solar System (Buy Out, Lease Pay Off, Etc.)</t>
  </si>
  <si>
    <t>Due Diligence Reports, Studies, Inspections, Plans Fees</t>
  </si>
  <si>
    <t>Title, Closing, Escrow, Commission Fees</t>
  </si>
  <si>
    <t>Loan Fees</t>
  </si>
  <si>
    <t>Other Bank Fees</t>
  </si>
  <si>
    <r>
      <t xml:space="preserve">Other </t>
    </r>
    <r>
      <rPr>
        <sz val="12"/>
        <color rgb="FFFF0000"/>
        <rFont val="Arial"/>
        <family val="2"/>
      </rPr>
      <t>(Specify)</t>
    </r>
  </si>
  <si>
    <t>SUB-TOTAL ACQUISITION COSTS</t>
  </si>
  <si>
    <t>DEVELOPER FEE - Acquisition Phase</t>
  </si>
  <si>
    <t xml:space="preserve">DEVELOPER FEE - Other </t>
  </si>
  <si>
    <t>TOTAL ACQUISITION COSTS</t>
  </si>
  <si>
    <t>RENOVATION COSTS</t>
  </si>
  <si>
    <t>HARD COSTS</t>
  </si>
  <si>
    <r>
      <t xml:space="preserve">Renovation Hard Costs </t>
    </r>
    <r>
      <rPr>
        <sz val="12"/>
        <color rgb="FFFF0000"/>
        <rFont val="Arial"/>
        <family val="2"/>
      </rPr>
      <t>(Complete the Hard Cost Breakdown Tab)</t>
    </r>
  </si>
  <si>
    <t xml:space="preserve">Back-up Generator </t>
  </si>
  <si>
    <t>Delayed Egress Doors</t>
  </si>
  <si>
    <t>Fire Safety Systems (Sprinklers, System &amp; Panel, Meter, Line Upgrade)</t>
  </si>
  <si>
    <r>
      <rPr>
        <vertAlign val="superscript"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 xml:space="preserve"> Lift Systems</t>
    </r>
  </si>
  <si>
    <r>
      <t xml:space="preserve">Windows </t>
    </r>
    <r>
      <rPr>
        <sz val="12"/>
        <color rgb="FFFF0000"/>
        <rFont val="Arial"/>
        <family val="2"/>
      </rPr>
      <t>(Specify)</t>
    </r>
  </si>
  <si>
    <r>
      <t>Walls</t>
    </r>
    <r>
      <rPr>
        <sz val="12"/>
        <color rgb="FFFF0000"/>
        <rFont val="Arial"/>
        <family val="2"/>
      </rPr>
      <t xml:space="preserve"> (Specify)</t>
    </r>
  </si>
  <si>
    <t>Roof</t>
  </si>
  <si>
    <t>HVAC (If not included in Hard Cost)</t>
  </si>
  <si>
    <r>
      <t>Septic/Sewer Line</t>
    </r>
    <r>
      <rPr>
        <sz val="12"/>
        <color rgb="FFFF0000"/>
        <rFont val="Arial"/>
        <family val="2"/>
      </rPr>
      <t xml:space="preserve"> (Specify)</t>
    </r>
  </si>
  <si>
    <t>Well/Water</t>
  </si>
  <si>
    <t>Fencing</t>
  </si>
  <si>
    <t>Landscaping</t>
  </si>
  <si>
    <r>
      <t xml:space="preserve">Appliances </t>
    </r>
    <r>
      <rPr>
        <sz val="12"/>
        <color rgb="FFFF0000"/>
        <rFont val="Arial"/>
        <family val="2"/>
      </rPr>
      <t>(Specify)</t>
    </r>
  </si>
  <si>
    <t>SOFT COSTS</t>
  </si>
  <si>
    <t>Local Permits and Fees</t>
  </si>
  <si>
    <t xml:space="preserve">HOLDING COSTS </t>
  </si>
  <si>
    <r>
      <rPr>
        <vertAlign val="superscript"/>
        <sz val="12"/>
        <color theme="1"/>
        <rFont val="Arial"/>
        <family val="2"/>
      </rPr>
      <t xml:space="preserve">2 </t>
    </r>
    <r>
      <rPr>
        <sz val="12"/>
        <color theme="1"/>
        <rFont val="Arial"/>
        <family val="2"/>
      </rPr>
      <t>Holding Costs During Renovation/Construction: Monthly Debt Service</t>
    </r>
  </si>
  <si>
    <r>
      <rPr>
        <vertAlign val="superscript"/>
        <sz val="12"/>
        <color theme="1"/>
        <rFont val="Arial"/>
        <family val="2"/>
      </rPr>
      <t xml:space="preserve">3 </t>
    </r>
    <r>
      <rPr>
        <sz val="12"/>
        <color theme="1"/>
        <rFont val="Arial"/>
        <family val="2"/>
      </rPr>
      <t>Holding Costs During Renovation/Construction: Operating Costs</t>
    </r>
  </si>
  <si>
    <t xml:space="preserve">Holding Costs During Renovation/Construction: Property Taxes, Utilities, etc. </t>
  </si>
  <si>
    <t>Holding Costs During Renovation/Construction: Property Insurance Premium</t>
  </si>
  <si>
    <r>
      <rPr>
        <vertAlign val="superscript"/>
        <sz val="12"/>
        <color theme="1"/>
        <rFont val="Arial"/>
        <family val="2"/>
      </rPr>
      <t xml:space="preserve">4 </t>
    </r>
    <r>
      <rPr>
        <sz val="12"/>
        <color theme="1"/>
        <rFont val="Arial"/>
        <family val="2"/>
      </rPr>
      <t>Holding Costs During Renovation/Construction: Monthly Debt Service</t>
    </r>
  </si>
  <si>
    <r>
      <rPr>
        <vertAlign val="superscript"/>
        <sz val="12"/>
        <color theme="1"/>
        <rFont val="Arial"/>
        <family val="2"/>
      </rPr>
      <t xml:space="preserve">5 </t>
    </r>
    <r>
      <rPr>
        <sz val="12"/>
        <color theme="1"/>
        <rFont val="Arial"/>
        <family val="2"/>
      </rPr>
      <t>Holding Costs During Renovation/Construction: Operating Costs</t>
    </r>
  </si>
  <si>
    <t>Holding Costs During Renovation/Construction: Property Taxes, Utilities, etc.</t>
  </si>
  <si>
    <t>SUB-TOTAL RENOVATION/CONSTRUCTION COSTS</t>
  </si>
  <si>
    <t>DEVELOPER FEE - Renovation/Construction Phase</t>
  </si>
  <si>
    <t>TOTAL RENOVATION/CONSTRUCTION COSTS</t>
  </si>
  <si>
    <t>TOTAL PROJECT COSTS</t>
  </si>
  <si>
    <t>Funding Summary (Surplus/Gap)</t>
  </si>
  <si>
    <t>TOTAL PROJECT COSTS - Excluding Developer Fees</t>
  </si>
  <si>
    <t>DEVELOPER FLAT FEE SUMMARY</t>
  </si>
  <si>
    <t>DEVELOPER FEE - Other</t>
  </si>
  <si>
    <t>TOTAL DEVELOPER FEE</t>
  </si>
  <si>
    <t>FOOTNOTES:  Please provide footnotes on this page in the spaces below.</t>
  </si>
  <si>
    <t>1  If applicable, indicate the proposed number of rooms for the lift system.</t>
  </si>
  <si>
    <t xml:space="preserve">2  Holding Costs During Renovation/Construction: Monthly Debt Service.  Indicate the number of months of debt service that are included in these holding costs. </t>
  </si>
  <si>
    <t>3  Holding Costs During Renovation/Construction: Operating Costs.  Indicate the number of months and the monthly line items that are included in these holding costs.</t>
  </si>
  <si>
    <t>10bed or Larger Facility (10+LF)</t>
  </si>
  <si>
    <t>Community Crisis Home (CCH)</t>
  </si>
  <si>
    <t>Crisis Services Residential (CSR)</t>
  </si>
  <si>
    <t>Crisis Services Step Down (CSSD)</t>
  </si>
  <si>
    <t>RCFE 3-Bed</t>
  </si>
  <si>
    <t>RCFE 4-Bed</t>
  </si>
  <si>
    <t>Residential (ARFPSHN-4bed)</t>
  </si>
  <si>
    <t>Residential (ARFPSHN-5bed)</t>
  </si>
  <si>
    <t>Residential (ARFPSHN-Behavioral-4bed)</t>
  </si>
  <si>
    <t>Residential (ARFPSHN-Behavioral-5bed)</t>
  </si>
  <si>
    <t>Residential (ARF-L4i)</t>
  </si>
  <si>
    <t>Residential (EBSH-2bed)</t>
  </si>
  <si>
    <t>Residential (EBSH-3bed)</t>
  </si>
  <si>
    <t>Residential (EBSH-4bed)</t>
  </si>
  <si>
    <t>Other</t>
  </si>
  <si>
    <t>Residential (EBSH-Mental Health-3bed)</t>
  </si>
  <si>
    <t>Residential (EBSH-Mental Health-4bed)</t>
  </si>
  <si>
    <t>Residential (EBSH-Nursing-4bed)</t>
  </si>
  <si>
    <t>Service Provider</t>
  </si>
  <si>
    <t>Residential (FHA-2bed)</t>
  </si>
  <si>
    <t>Residential (FTH-3bed)</t>
  </si>
  <si>
    <t>Residential (ICF-DDCN)</t>
  </si>
  <si>
    <t>Residential (ICF-DDH)</t>
  </si>
  <si>
    <t>Residential (ICF-DDN)</t>
  </si>
  <si>
    <t>Developer</t>
  </si>
  <si>
    <t>Residential (SLS)</t>
  </si>
  <si>
    <t>Residential (SRF-3bed)</t>
  </si>
  <si>
    <t>Residential (SRF-4bed)</t>
  </si>
  <si>
    <t>Residential (SRF-5bed)</t>
  </si>
  <si>
    <t>Residential (SRF-6bed)</t>
  </si>
  <si>
    <t>Transition Home (TH)</t>
  </si>
  <si>
    <t>RCFE 5-Bed</t>
  </si>
  <si>
    <t>RCFE 6-Bed</t>
  </si>
  <si>
    <t>Residential (EBSH-Autism-4bed)</t>
  </si>
  <si>
    <t>Residential (EBSH-Sensory-4bed)</t>
  </si>
  <si>
    <t>Residential (GHCSHN)</t>
  </si>
  <si>
    <t>Residential (SRF-2bed)</t>
  </si>
  <si>
    <t>Residential (GH-L4i)</t>
  </si>
  <si>
    <t>Covid Surge Use Only</t>
  </si>
  <si>
    <t>Residential (FFA)</t>
  </si>
  <si>
    <t>Residential (ARF-L7)</t>
  </si>
  <si>
    <t xml:space="preserve">FINAL SOURCES AND USES </t>
  </si>
  <si>
    <t>HARD COSTS BREAKDOWN</t>
  </si>
  <si>
    <r>
      <rPr>
        <b/>
        <sz val="12"/>
        <color theme="1"/>
        <rFont val="Arial"/>
        <family val="2"/>
      </rPr>
      <t>Instructions</t>
    </r>
    <r>
      <rPr>
        <sz val="12"/>
        <color theme="1"/>
        <rFont val="Arial"/>
        <family val="2"/>
      </rPr>
      <t>: Enter data in shaded cells.</t>
    </r>
  </si>
  <si>
    <t xml:space="preserve">RENOVATION HARD COSTS BREAKDOWN
(Specify each line item in detail below) </t>
  </si>
  <si>
    <t>CPP/CRDP APPROVED AMOUNTS</t>
  </si>
  <si>
    <t>ACTUAL COSTS</t>
  </si>
  <si>
    <t>TOTAL HARD COSTS</t>
  </si>
  <si>
    <t>Section</t>
  </si>
  <si>
    <t>Field Name</t>
  </si>
  <si>
    <t>Range Name</t>
  </si>
  <si>
    <t>Template Value from HDO</t>
  </si>
  <si>
    <t>ProLink Existing Value (GET)</t>
  </si>
  <si>
    <t>Template and ProLink Existing Value Comparison</t>
  </si>
  <si>
    <t>ProLink To-Be Value (SEND)</t>
  </si>
  <si>
    <t>Entity Role</t>
  </si>
  <si>
    <t>Entity Name</t>
  </si>
  <si>
    <t>Project Information</t>
  </si>
  <si>
    <t xml:space="preserve">CPP/CRDP Project # </t>
  </si>
  <si>
    <t>CPP_CRDP_Project</t>
  </si>
  <si>
    <t>Field Not To Be Updated</t>
  </si>
  <si>
    <t>Property Address</t>
  </si>
  <si>
    <t>Property_Address</t>
  </si>
  <si>
    <t>HDO</t>
  </si>
  <si>
    <t xml:space="preserve">Housing Development Type </t>
  </si>
  <si>
    <t>Housing_Development_Type</t>
  </si>
  <si>
    <t>Acquisition</t>
  </si>
  <si>
    <t>APP_Purchase_Price</t>
  </si>
  <si>
    <t>ACT_Purchase_Price</t>
  </si>
  <si>
    <t>APP_Appraisal_Fee</t>
  </si>
  <si>
    <t>ACT_Appraisal_Fee</t>
  </si>
  <si>
    <t>APP_Acquisition_Architectural_Engineering_Fees</t>
  </si>
  <si>
    <t>ACT_Acquisition_Architectural_Engineering_Fees</t>
  </si>
  <si>
    <t>APP_Solar_System</t>
  </si>
  <si>
    <t>ACT_Solar_System</t>
  </si>
  <si>
    <t>APP_Due_Diligence_Fees</t>
  </si>
  <si>
    <t>ACT_Due_Diligence_Fees</t>
  </si>
  <si>
    <t>APP_Closing_Fees</t>
  </si>
  <si>
    <t>ACT_Closing_Fees</t>
  </si>
  <si>
    <t>APP_Loan_Fees</t>
  </si>
  <si>
    <t>ACT_Loan_Fees</t>
  </si>
  <si>
    <t>APP_Other_Bank_Fees</t>
  </si>
  <si>
    <t>ACT_Other_Bank_Fees</t>
  </si>
  <si>
    <t>Other 1 Amount</t>
  </si>
  <si>
    <t>APP_Acquisition_Other_1_Amount</t>
  </si>
  <si>
    <t>ACT_Acquisition_Other_1_Amount</t>
  </si>
  <si>
    <t>Other 1 Description</t>
  </si>
  <si>
    <t>Acquisition_Other_1_Description</t>
  </si>
  <si>
    <t>Other 2 Amount</t>
  </si>
  <si>
    <t>APP_Acquisition_Other_2_Amount</t>
  </si>
  <si>
    <t>ACT_Acquisition_Other_2_Amount</t>
  </si>
  <si>
    <t>Other 2 Description</t>
  </si>
  <si>
    <t>Acquisition_Other_2_Description</t>
  </si>
  <si>
    <t>Other 3 Amount</t>
  </si>
  <si>
    <t>APP_Acquisition_Other_3_Amount</t>
  </si>
  <si>
    <t>ACT_Acquisition_Other_3_Amount</t>
  </si>
  <si>
    <t>Other 3 Description</t>
  </si>
  <si>
    <t>Acquisition_Other_3_Description</t>
  </si>
  <si>
    <t>APP_Sub_Total_Acquisition_Costs</t>
  </si>
  <si>
    <t>ACT_Sub_Total_Acquisition_Costs</t>
  </si>
  <si>
    <t>APP_Developer_Fee_Acquisition_Phase</t>
  </si>
  <si>
    <t>ACT_Developer_Fee_Acquisition_Phase</t>
  </si>
  <si>
    <t>APP_Developer_Fee_Other</t>
  </si>
  <si>
    <t>ACT_Developer_Fee_Other</t>
  </si>
  <si>
    <t>APP_Total_Acquisition_Costs</t>
  </si>
  <si>
    <t>ACT_Total_Acquisition_Costs</t>
  </si>
  <si>
    <t>Renovation</t>
  </si>
  <si>
    <t>Renovation Hard Costs</t>
  </si>
  <si>
    <t>APP_Renovation_Hard_Costs</t>
  </si>
  <si>
    <t>ACT_Renovation_Hard_Costs</t>
  </si>
  <si>
    <t>APP_Back_Up_Generator</t>
  </si>
  <si>
    <t>ACT_Back_Up_Generator</t>
  </si>
  <si>
    <t>APP_Delayed_Egress_Doors</t>
  </si>
  <si>
    <t>ACT_Delayed_Egress_Doors</t>
  </si>
  <si>
    <t>APP_Fire_Safety_Systems</t>
  </si>
  <si>
    <t>ACT_Fire_Safety_Systems</t>
  </si>
  <si>
    <t>Lift Systems</t>
  </si>
  <si>
    <t>APP_Lift_Systems</t>
  </si>
  <si>
    <t>ACT_Lift_Systems</t>
  </si>
  <si>
    <t>Windows</t>
  </si>
  <si>
    <t>APP_Windows</t>
  </si>
  <si>
    <t>ACT_Windows</t>
  </si>
  <si>
    <t>Windows Description</t>
  </si>
  <si>
    <t>Windows_Description</t>
  </si>
  <si>
    <t>Walls</t>
  </si>
  <si>
    <t>APP_Walls</t>
  </si>
  <si>
    <t>ACT_Walls</t>
  </si>
  <si>
    <t>Walls Description</t>
  </si>
  <si>
    <t>Walls_Description</t>
  </si>
  <si>
    <t>APP_Roof</t>
  </si>
  <si>
    <t>ACT_Roof</t>
  </si>
  <si>
    <t>APP_HVAC</t>
  </si>
  <si>
    <t>ACT_HVAC</t>
  </si>
  <si>
    <t>Septic/Sewer Line</t>
  </si>
  <si>
    <t>APP_Septic_Sewer_Line</t>
  </si>
  <si>
    <t>ACT_Septic_Sewer_Line</t>
  </si>
  <si>
    <t>Septic/Sewer Line Description</t>
  </si>
  <si>
    <t>Septic_Sewer_Line_Description</t>
  </si>
  <si>
    <t>APP_Well_Water</t>
  </si>
  <si>
    <t>ACT_Well_Water</t>
  </si>
  <si>
    <t>APP_Fencing</t>
  </si>
  <si>
    <t>ACT_Fencing</t>
  </si>
  <si>
    <t>APP_Landscaping</t>
  </si>
  <si>
    <t>ACT_Landscaping</t>
  </si>
  <si>
    <t>Appliances</t>
  </si>
  <si>
    <t>APP_Appliances</t>
  </si>
  <si>
    <t>ACT_Appliances</t>
  </si>
  <si>
    <t>Appliances Description</t>
  </si>
  <si>
    <t>Appliances_Description</t>
  </si>
  <si>
    <t>APP_Renovation_Other_1_Amount</t>
  </si>
  <si>
    <t>ACT_Renovation_Other_1_Amount</t>
  </si>
  <si>
    <t>Renovation_Other_1_Description</t>
  </si>
  <si>
    <t>APP_Renovation_Other_2_Amount</t>
  </si>
  <si>
    <t>ACT_Renovation_Other_2_Amount</t>
  </si>
  <si>
    <t>Renovation_Other_2_Description</t>
  </si>
  <si>
    <t>APP_Renovation_Other_3_Amount</t>
  </si>
  <si>
    <t>ACT_Renovation_Other_3_Amount</t>
  </si>
  <si>
    <t>Renovation_Other_3_Description</t>
  </si>
  <si>
    <t>Other 4 Amount</t>
  </si>
  <si>
    <t>APP_Renovation_Other_4_Amount</t>
  </si>
  <si>
    <t>ACT_Renovation_Other_4_Amount</t>
  </si>
  <si>
    <t>Other 4 Description</t>
  </si>
  <si>
    <t>Renovation_Other_4_Description</t>
  </si>
  <si>
    <t>Other 5 Amount</t>
  </si>
  <si>
    <t>APP_Renovation_Other_5_Amount</t>
  </si>
  <si>
    <t>ACT_Renovation_Other_5_Amount</t>
  </si>
  <si>
    <t>Other 5 Description</t>
  </si>
  <si>
    <t>Renovation_Other_5_Description</t>
  </si>
  <si>
    <t>Other 6 Amount</t>
  </si>
  <si>
    <t>APP_Renovation_Other_6_Amount</t>
  </si>
  <si>
    <t>ACT_Renovation_Other_6_Amount</t>
  </si>
  <si>
    <t>Other 6 Description</t>
  </si>
  <si>
    <t>Renovation_Other_6_Description</t>
  </si>
  <si>
    <t>Other 7 Amount</t>
  </si>
  <si>
    <t>APP_Renovation_Other_7_Amount</t>
  </si>
  <si>
    <t>ACT_Renovation_Other_7_Amount</t>
  </si>
  <si>
    <t>Other 7 Description</t>
  </si>
  <si>
    <t>Renovation_Other_7_Description</t>
  </si>
  <si>
    <t>Other 8 Amount</t>
  </si>
  <si>
    <t>APP_Renovation_Other_8_Amount</t>
  </si>
  <si>
    <t>ACT_Renovation_Other_8_Amount</t>
  </si>
  <si>
    <t>Other 8 Description</t>
  </si>
  <si>
    <t>Renovation_Other_8_Description</t>
  </si>
  <si>
    <t>Other 9 Amount</t>
  </si>
  <si>
    <t>APP_Renovation_Other_9_Amount</t>
  </si>
  <si>
    <t>ACT_Renovation_Other_9_Amount</t>
  </si>
  <si>
    <t>Other 9 Description</t>
  </si>
  <si>
    <t>Renovation_Other_9_Description</t>
  </si>
  <si>
    <t>Other 10 Amount</t>
  </si>
  <si>
    <t>APP_Renovation_Other_10_Amount</t>
  </si>
  <si>
    <t>ACT_Renovation_Other_10_Amount</t>
  </si>
  <si>
    <t>Other 10 Description</t>
  </si>
  <si>
    <t>Renovation_Other_10_Description</t>
  </si>
  <si>
    <t>APP_Renovation_Architectural_Engineering_Fees</t>
  </si>
  <si>
    <t>ACT_Renovation_Architectural_Engineering_Fees</t>
  </si>
  <si>
    <t>APP_Local_Permits_Fees</t>
  </si>
  <si>
    <t>ACT_Local_Permits_Fees</t>
  </si>
  <si>
    <t>Holding Costs During Renovation/Construction: Monthly Debt Service</t>
  </si>
  <si>
    <t>APP_Holding_Costs_Debt_Service</t>
  </si>
  <si>
    <t>ACT_Holding_Costs_Debt_Service</t>
  </si>
  <si>
    <t>Holding Costs During Renovation/Construction: Operating Costs</t>
  </si>
  <si>
    <t>APP_Holding_Costs_Operating_Costs</t>
  </si>
  <si>
    <t>ACT_Holding_Costs_Operating_Costs</t>
  </si>
  <si>
    <t>APP_Holding_Costs_Property_Taxes_Utilities</t>
  </si>
  <si>
    <t>ACT_Holding_Costs_Property_Taxes_Utilities</t>
  </si>
  <si>
    <t>APP_Holding_Costs_Property_Insurance</t>
  </si>
  <si>
    <t>ACT_Holding_Costs_Property_Insurance</t>
  </si>
  <si>
    <t>SUB-TOTAL ESTIMATED RENOVATION/CONSTRUCTION COSTS</t>
  </si>
  <si>
    <t>APP_Sub_Total_Renovation_Costs</t>
  </si>
  <si>
    <t>ACT_Sub_Total_Renovation_Costs</t>
  </si>
  <si>
    <t>APP_Developer_Fee_Renovation_Phase</t>
  </si>
  <si>
    <t>ACT_Developer_Fee_Renovation_Phase</t>
  </si>
  <si>
    <t>TOTAL ESTIMATED RENOVATION/CONSTRUCTION COSTS</t>
  </si>
  <si>
    <t>APP_Total_Renovation_Costs</t>
  </si>
  <si>
    <t>ACT_Total_Renovation_Costs</t>
  </si>
  <si>
    <t>Total</t>
  </si>
  <si>
    <t>TOTAL ESTIMATED PROJECT COSTS</t>
  </si>
  <si>
    <t>APP_Total_Project_Costs</t>
  </si>
  <si>
    <t>ACT_Total_Project_Costs</t>
  </si>
  <si>
    <t>APP_Total_Developer_Fee</t>
  </si>
  <si>
    <t>ACT_Total_Developer_Fee</t>
  </si>
  <si>
    <t>Attachment R</t>
  </si>
  <si>
    <t>Additional Comments (Please reference the line item name and number in your comments)</t>
  </si>
  <si>
    <t>Prepared By:</t>
  </si>
  <si>
    <t xml:space="preserve">OVER 9 MONTHS - HOLDING COSTS </t>
  </si>
  <si>
    <t xml:space="preserve">4  Over 9 Months - Holding Costs: Holding Costs During Renovation/Construction: Monthly Debt Service.  Indicate the number of months of debt service that are included in these holding costs. </t>
  </si>
  <si>
    <t>5  Over 9 Months - Holding Costs: Holding Costs During Renovation/Construction: Operating Costs.  Indicate the number of months and the monthly line items that are included in these holding costs.</t>
  </si>
  <si>
    <t>9 Months Holding Costs During Renovation/Construction: Monthly Debt Service</t>
  </si>
  <si>
    <t>9 Months Holding Costs During Renovation/Construction: Operating Costs</t>
  </si>
  <si>
    <t>9 Months Holding Costs During Renovation/Construction: Property Taxes, Utilities, etc.</t>
  </si>
  <si>
    <t>9 Months Holding Costs During Renovation/Construction: Property Insurance Premium</t>
  </si>
  <si>
    <t>ACT_9M_Holding_Costs_Debt_Service</t>
  </si>
  <si>
    <t>ACT_9M_Holding_Costs_Operating_Costs</t>
  </si>
  <si>
    <t>ACT_9M_Holding_Costs_Property_Taxes_Utilities</t>
  </si>
  <si>
    <t>ACT_9M_Holding_Costs_Property_Insurance</t>
  </si>
  <si>
    <t>Residential (Group Home-L7)</t>
  </si>
  <si>
    <t>Accessory Dwelling Unit (ADU)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</si>
</sst>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11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vertAlign val="superscript"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49" fontId="0" fillId="0" borderId="0" xfId="0" applyNumberFormat="1"/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38" fontId="4" fillId="4" borderId="12" xfId="0" applyNumberFormat="1" applyFont="1" applyFill="1" applyBorder="1" applyAlignment="1" applyProtection="1">
      <alignment horizontal="right" vertical="center" wrapText="1"/>
      <protection locked="0"/>
    </xf>
    <xf numFmtId="38" fontId="4" fillId="4" borderId="13" xfId="0" applyNumberFormat="1" applyFont="1" applyFill="1" applyBorder="1" applyAlignment="1" applyProtection="1">
      <alignment horizontal="right" vertical="center" wrapText="1"/>
      <protection locked="0"/>
    </xf>
    <xf numFmtId="38" fontId="4" fillId="0" borderId="7" xfId="0" applyNumberFormat="1" applyFont="1" applyFill="1" applyBorder="1" applyAlignment="1" applyProtection="1">
      <alignment vertical="center" wrapText="1"/>
    </xf>
    <xf numFmtId="38" fontId="4" fillId="4" borderId="7" xfId="0" applyNumberFormat="1" applyFont="1" applyFill="1" applyBorder="1" applyAlignment="1" applyProtection="1">
      <alignment vertical="center" wrapText="1"/>
      <protection locked="0"/>
    </xf>
    <xf numFmtId="38" fontId="4" fillId="4" borderId="8" xfId="0" applyNumberFormat="1" applyFont="1" applyFill="1" applyBorder="1" applyAlignment="1" applyProtection="1">
      <alignment vertical="center" wrapText="1"/>
      <protection locked="0"/>
    </xf>
    <xf numFmtId="38" fontId="7" fillId="4" borderId="7" xfId="0" applyNumberFormat="1" applyFont="1" applyFill="1" applyBorder="1" applyAlignment="1" applyProtection="1">
      <alignment horizontal="right"/>
      <protection locked="0"/>
    </xf>
    <xf numFmtId="38" fontId="4" fillId="4" borderId="7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right" vertical="center" wrapText="1"/>
    </xf>
    <xf numFmtId="0" fontId="4" fillId="0" borderId="0" xfId="0" applyFont="1" applyAlignment="1" applyProtection="1">
      <alignment horizontal="right" vertical="center" wrapText="1"/>
    </xf>
    <xf numFmtId="0" fontId="4" fillId="0" borderId="0" xfId="0" applyFont="1" applyBorder="1" applyAlignment="1" applyProtection="1">
      <alignment vertical="center" wrapText="1"/>
    </xf>
    <xf numFmtId="0" fontId="5" fillId="2" borderId="5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3" borderId="1" xfId="0" applyFont="1" applyFill="1" applyBorder="1" applyAlignment="1" applyProtection="1">
      <alignment horizontal="right" vertical="center" wrapText="1"/>
    </xf>
    <xf numFmtId="0" fontId="1" fillId="3" borderId="0" xfId="0" applyFont="1" applyFill="1" applyAlignment="1" applyProtection="1">
      <alignment horizontal="right" vertical="center" wrapText="1"/>
    </xf>
    <xf numFmtId="0" fontId="4" fillId="3" borderId="0" xfId="0" applyFont="1" applyFill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right" vertical="center" wrapText="1"/>
    </xf>
    <xf numFmtId="0" fontId="1" fillId="2" borderId="22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vertical="center" wrapText="1"/>
    </xf>
    <xf numFmtId="0" fontId="1" fillId="5" borderId="0" xfId="0" applyFont="1" applyFill="1" applyAlignment="1" applyProtection="1">
      <alignment vertical="center" wrapText="1"/>
    </xf>
    <xf numFmtId="38" fontId="4" fillId="5" borderId="0" xfId="0" applyNumberFormat="1" applyFont="1" applyFill="1" applyAlignment="1" applyProtection="1">
      <alignment vertical="center" wrapText="1"/>
    </xf>
    <xf numFmtId="0" fontId="1" fillId="5" borderId="0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right" vertical="center" wrapText="1"/>
    </xf>
    <xf numFmtId="38" fontId="1" fillId="0" borderId="7" xfId="0" applyNumberFormat="1" applyFont="1" applyFill="1" applyBorder="1" applyAlignment="1" applyProtection="1">
      <alignment horizontal="right" vertical="center" wrapText="1"/>
    </xf>
    <xf numFmtId="38" fontId="4" fillId="0" borderId="7" xfId="0" applyNumberFormat="1" applyFont="1" applyFill="1" applyBorder="1" applyAlignment="1" applyProtection="1">
      <alignment horizontal="right" vertical="center" wrapText="1"/>
    </xf>
    <xf numFmtId="38" fontId="4" fillId="0" borderId="21" xfId="0" applyNumberFormat="1" applyFont="1" applyFill="1" applyBorder="1" applyAlignment="1" applyProtection="1">
      <alignment horizontal="right" vertical="center" wrapText="1"/>
    </xf>
    <xf numFmtId="0" fontId="6" fillId="0" borderId="7" xfId="0" applyFont="1" applyFill="1" applyBorder="1" applyAlignment="1" applyProtection="1">
      <alignment horizontal="right" vertical="center" wrapText="1"/>
    </xf>
    <xf numFmtId="38" fontId="4" fillId="0" borderId="12" xfId="0" applyNumberFormat="1" applyFont="1" applyFill="1" applyBorder="1" applyAlignment="1" applyProtection="1">
      <alignment horizontal="right" vertical="center" wrapText="1"/>
    </xf>
    <xf numFmtId="0" fontId="1" fillId="0" borderId="14" xfId="0" applyFont="1" applyFill="1" applyBorder="1" applyAlignment="1" applyProtection="1">
      <alignment horizontal="left" vertical="center" wrapText="1"/>
    </xf>
    <xf numFmtId="38" fontId="1" fillId="3" borderId="15" xfId="0" applyNumberFormat="1" applyFont="1" applyFill="1" applyBorder="1" applyAlignment="1" applyProtection="1">
      <alignment horizontal="right" vertical="center" wrapText="1"/>
    </xf>
    <xf numFmtId="38" fontId="1" fillId="3" borderId="16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Alignment="1" applyProtection="1">
      <alignment vertical="center" wrapText="1"/>
    </xf>
    <xf numFmtId="0" fontId="1" fillId="0" borderId="7" xfId="0" applyFont="1" applyFill="1" applyBorder="1" applyAlignment="1" applyProtection="1">
      <alignment horizontal="left" vertical="center" wrapText="1"/>
    </xf>
    <xf numFmtId="38" fontId="4" fillId="3" borderId="0" xfId="0" applyNumberFormat="1" applyFont="1" applyFill="1" applyAlignment="1" applyProtection="1">
      <alignment vertical="center" wrapText="1"/>
    </xf>
    <xf numFmtId="0" fontId="4" fillId="5" borderId="0" xfId="0" applyFont="1" applyFill="1" applyAlignment="1" applyProtection="1">
      <alignment vertical="center" wrapText="1"/>
    </xf>
    <xf numFmtId="0" fontId="1" fillId="0" borderId="17" xfId="0" applyFont="1" applyFill="1" applyBorder="1" applyAlignment="1" applyProtection="1">
      <alignment vertical="center" wrapText="1"/>
    </xf>
    <xf numFmtId="38" fontId="1" fillId="0" borderId="11" xfId="0" applyNumberFormat="1" applyFont="1" applyFill="1" applyBorder="1" applyAlignment="1" applyProtection="1">
      <alignment horizontal="right" vertical="center" wrapText="1"/>
    </xf>
    <xf numFmtId="38" fontId="1" fillId="3" borderId="0" xfId="0" applyNumberFormat="1" applyFont="1" applyFill="1" applyAlignment="1" applyProtection="1">
      <alignment horizontal="right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vertical="center" wrapText="1"/>
    </xf>
    <xf numFmtId="0" fontId="1" fillId="6" borderId="3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right" vertical="center" wrapText="1"/>
    </xf>
    <xf numFmtId="38" fontId="4" fillId="0" borderId="18" xfId="0" applyNumberFormat="1" applyFont="1" applyFill="1" applyBorder="1" applyAlignment="1" applyProtection="1">
      <alignment horizontal="right" vertical="center" wrapText="1"/>
    </xf>
    <xf numFmtId="38" fontId="4" fillId="0" borderId="18" xfId="0" applyNumberFormat="1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right" vertical="center" wrapText="1"/>
    </xf>
    <xf numFmtId="38" fontId="4" fillId="0" borderId="8" xfId="0" applyNumberFormat="1" applyFont="1" applyFill="1" applyBorder="1" applyAlignment="1" applyProtection="1">
      <alignment horizontal="right" vertical="center" wrapText="1"/>
    </xf>
    <xf numFmtId="0" fontId="4" fillId="3" borderId="18" xfId="0" applyFont="1" applyFill="1" applyBorder="1" applyAlignment="1" applyProtection="1">
      <alignment horizontal="right" vertical="center" wrapText="1"/>
    </xf>
    <xf numFmtId="0" fontId="4" fillId="3" borderId="8" xfId="0" applyFont="1" applyFill="1" applyBorder="1" applyAlignment="1" applyProtection="1">
      <alignment horizontal="right" vertical="center" wrapText="1"/>
    </xf>
    <xf numFmtId="38" fontId="4" fillId="0" borderId="8" xfId="0" applyNumberFormat="1" applyFont="1" applyFill="1" applyBorder="1" applyAlignment="1" applyProtection="1">
      <alignment vertical="center" wrapText="1"/>
    </xf>
    <xf numFmtId="0" fontId="4" fillId="0" borderId="18" xfId="0" applyFont="1" applyFill="1" applyBorder="1" applyAlignment="1" applyProtection="1">
      <alignment horizontal="right" vertical="center" wrapText="1"/>
    </xf>
    <xf numFmtId="38" fontId="4" fillId="0" borderId="9" xfId="0" applyNumberFormat="1" applyFont="1" applyFill="1" applyBorder="1" applyAlignment="1" applyProtection="1">
      <alignment vertical="center" wrapText="1"/>
    </xf>
    <xf numFmtId="0" fontId="1" fillId="5" borderId="14" xfId="0" applyFont="1" applyFill="1" applyBorder="1" applyAlignment="1" applyProtection="1">
      <alignment vertical="center" wrapText="1"/>
    </xf>
    <xf numFmtId="164" fontId="4" fillId="3" borderId="15" xfId="0" applyNumberFormat="1" applyFont="1" applyFill="1" applyBorder="1" applyAlignment="1" applyProtection="1">
      <alignment horizontal="right" vertical="center" wrapText="1"/>
    </xf>
    <xf numFmtId="38" fontId="4" fillId="5" borderId="0" xfId="0" applyNumberFormat="1" applyFont="1" applyFill="1" applyAlignment="1" applyProtection="1">
      <alignment horizontal="right" vertical="center" wrapText="1"/>
    </xf>
    <xf numFmtId="164" fontId="4" fillId="5" borderId="0" xfId="0" applyNumberFormat="1" applyFont="1" applyFill="1" applyAlignment="1" applyProtection="1">
      <alignment horizontal="right" vertical="center" wrapText="1"/>
    </xf>
    <xf numFmtId="0" fontId="1" fillId="5" borderId="7" xfId="0" applyFont="1" applyFill="1" applyBorder="1" applyAlignment="1" applyProtection="1">
      <alignment horizontal="left" vertical="center" wrapText="1"/>
    </xf>
    <xf numFmtId="38" fontId="4" fillId="3" borderId="7" xfId="0" applyNumberFormat="1" applyFont="1" applyFill="1" applyBorder="1" applyAlignment="1" applyProtection="1">
      <alignment horizontal="right" vertical="center" wrapText="1"/>
    </xf>
    <xf numFmtId="164" fontId="4" fillId="0" borderId="7" xfId="0" applyNumberFormat="1" applyFont="1" applyBorder="1" applyAlignment="1" applyProtection="1">
      <alignment horizontal="right" vertical="center" wrapText="1"/>
    </xf>
    <xf numFmtId="164" fontId="4" fillId="5" borderId="0" xfId="0" applyNumberFormat="1" applyFont="1" applyFill="1" applyAlignment="1" applyProtection="1">
      <alignment vertical="center" wrapText="1"/>
    </xf>
    <xf numFmtId="0" fontId="1" fillId="0" borderId="10" xfId="0" applyFont="1" applyFill="1" applyBorder="1" applyAlignment="1" applyProtection="1">
      <alignment vertical="center" wrapText="1"/>
    </xf>
    <xf numFmtId="164" fontId="4" fillId="0" borderId="19" xfId="0" applyNumberFormat="1" applyFont="1" applyFill="1" applyBorder="1" applyAlignment="1" applyProtection="1">
      <alignment horizontal="right" vertical="center" wrapText="1"/>
    </xf>
    <xf numFmtId="0" fontId="1" fillId="5" borderId="10" xfId="0" applyFont="1" applyFill="1" applyBorder="1" applyAlignment="1" applyProtection="1">
      <alignment vertical="center" wrapText="1"/>
    </xf>
    <xf numFmtId="38" fontId="1" fillId="3" borderId="11" xfId="0" applyNumberFormat="1" applyFont="1" applyFill="1" applyBorder="1" applyAlignment="1" applyProtection="1">
      <alignment horizontal="right" vertical="center" wrapText="1"/>
    </xf>
    <xf numFmtId="164" fontId="4" fillId="3" borderId="19" xfId="0" applyNumberFormat="1" applyFont="1" applyFill="1" applyBorder="1" applyAlignment="1" applyProtection="1">
      <alignment horizontal="right" vertical="center" wrapText="1"/>
    </xf>
    <xf numFmtId="0" fontId="1" fillId="0" borderId="7" xfId="0" applyFont="1" applyFill="1" applyBorder="1" applyAlignment="1" applyProtection="1">
      <alignment vertical="center" wrapText="1"/>
    </xf>
    <xf numFmtId="164" fontId="4" fillId="0" borderId="7" xfId="0" applyNumberFormat="1" applyFont="1" applyFill="1" applyBorder="1" applyAlignment="1" applyProtection="1">
      <alignment horizontal="right" vertical="center" wrapText="1"/>
    </xf>
    <xf numFmtId="0" fontId="4" fillId="5" borderId="6" xfId="0" applyFont="1" applyFill="1" applyBorder="1" applyAlignment="1" applyProtection="1">
      <alignment vertical="center" wrapText="1"/>
    </xf>
    <xf numFmtId="38" fontId="4" fillId="5" borderId="6" xfId="0" applyNumberFormat="1" applyFont="1" applyFill="1" applyBorder="1" applyAlignment="1" applyProtection="1">
      <alignment vertical="center" wrapText="1"/>
    </xf>
    <xf numFmtId="164" fontId="4" fillId="5" borderId="6" xfId="0" applyNumberFormat="1" applyFont="1" applyFill="1" applyBorder="1" applyAlignment="1" applyProtection="1">
      <alignment vertical="center" wrapText="1"/>
    </xf>
    <xf numFmtId="38" fontId="4" fillId="2" borderId="0" xfId="0" applyNumberFormat="1" applyFont="1" applyFill="1" applyAlignment="1" applyProtection="1">
      <alignment vertical="center" wrapText="1"/>
    </xf>
    <xf numFmtId="164" fontId="4" fillId="2" borderId="0" xfId="0" applyNumberFormat="1" applyFont="1" applyFill="1" applyAlignment="1" applyProtection="1">
      <alignment vertical="center" wrapText="1"/>
    </xf>
    <xf numFmtId="0" fontId="1" fillId="5" borderId="7" xfId="0" applyFont="1" applyFill="1" applyBorder="1" applyAlignment="1" applyProtection="1">
      <alignment vertical="center" wrapText="1"/>
    </xf>
    <xf numFmtId="38" fontId="1" fillId="3" borderId="7" xfId="0" applyNumberFormat="1" applyFont="1" applyFill="1" applyBorder="1" applyAlignment="1" applyProtection="1">
      <alignment vertical="center" wrapText="1"/>
    </xf>
    <xf numFmtId="0" fontId="1" fillId="5" borderId="0" xfId="0" applyFont="1" applyFill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</xf>
    <xf numFmtId="38" fontId="4" fillId="0" borderId="7" xfId="0" applyNumberFormat="1" applyFont="1" applyBorder="1" applyAlignment="1" applyProtection="1">
      <alignment vertical="center" wrapText="1"/>
    </xf>
    <xf numFmtId="0" fontId="4" fillId="3" borderId="7" xfId="0" applyFont="1" applyFill="1" applyBorder="1" applyAlignment="1" applyProtection="1">
      <alignment horizontal="right" vertical="center" wrapText="1"/>
    </xf>
    <xf numFmtId="38" fontId="4" fillId="3" borderId="7" xfId="0" applyNumberFormat="1" applyFont="1" applyFill="1" applyBorder="1" applyAlignment="1" applyProtection="1">
      <alignment vertical="center" wrapText="1"/>
    </xf>
    <xf numFmtId="0" fontId="1" fillId="0" borderId="7" xfId="0" applyFont="1" applyFill="1" applyBorder="1" applyAlignment="1" applyProtection="1">
      <alignment horizontal="right" vertical="center" wrapText="1"/>
    </xf>
    <xf numFmtId="0" fontId="9" fillId="5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" fillId="7" borderId="0" xfId="0" applyFont="1" applyFill="1" applyAlignment="1" applyProtection="1">
      <alignment vertical="center"/>
    </xf>
    <xf numFmtId="0" fontId="1" fillId="7" borderId="0" xfId="0" applyFont="1" applyFill="1" applyAlignment="1" applyProtection="1">
      <alignment vertical="center" wrapText="1"/>
    </xf>
    <xf numFmtId="0" fontId="1" fillId="7" borderId="0" xfId="0" applyFont="1" applyFill="1" applyAlignment="1" applyProtection="1">
      <alignment horizontal="left" vertical="center" wrapText="1"/>
    </xf>
    <xf numFmtId="0" fontId="1" fillId="8" borderId="0" xfId="0" applyFont="1" applyFill="1" applyAlignment="1" applyProtection="1">
      <alignment vertical="center" wrapText="1"/>
    </xf>
    <xf numFmtId="49" fontId="4" fillId="0" borderId="0" xfId="0" applyNumberFormat="1" applyFont="1" applyAlignment="1" applyProtection="1">
      <alignment vertical="center"/>
    </xf>
    <xf numFmtId="0" fontId="4" fillId="9" borderId="0" xfId="0" applyFont="1" applyFill="1" applyAlignment="1" applyProtection="1">
      <alignment vertical="center"/>
    </xf>
    <xf numFmtId="0" fontId="10" fillId="0" borderId="0" xfId="0" applyFont="1" applyAlignment="1">
      <alignment vertical="center"/>
    </xf>
    <xf numFmtId="38" fontId="1" fillId="4" borderId="7" xfId="0" applyNumberFormat="1" applyFont="1" applyFill="1" applyBorder="1" applyAlignment="1" applyProtection="1">
      <alignment horizontal="right" vertical="center" wrapText="1"/>
      <protection locked="0"/>
    </xf>
    <xf numFmtId="38" fontId="4" fillId="4" borderId="7" xfId="0" applyNumberFormat="1" applyFont="1" applyFill="1" applyBorder="1" applyAlignment="1" applyProtection="1">
      <alignment horizontal="right" vertical="center" wrapText="1"/>
      <protection locked="0"/>
    </xf>
    <xf numFmtId="38" fontId="4" fillId="4" borderId="8" xfId="0" applyNumberFormat="1" applyFont="1" applyFill="1" applyBorder="1" applyAlignment="1" applyProtection="1">
      <alignment horizontal="right" vertical="center" wrapText="1"/>
      <protection locked="0"/>
    </xf>
    <xf numFmtId="38" fontId="4" fillId="4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Protection="1"/>
    <xf numFmtId="0" fontId="1" fillId="0" borderId="19" xfId="0" applyFont="1" applyBorder="1" applyAlignment="1" applyProtection="1">
      <alignment horizontal="left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/>
    </xf>
    <xf numFmtId="0" fontId="1" fillId="5" borderId="14" xfId="0" applyFont="1" applyFill="1" applyBorder="1" applyProtection="1"/>
    <xf numFmtId="38" fontId="1" fillId="3" borderId="15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right" vertical="center" wrapText="1"/>
    </xf>
    <xf numFmtId="14" fontId="4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vertical="center" wrapText="1"/>
    </xf>
    <xf numFmtId="0" fontId="4" fillId="6" borderId="3" xfId="0" applyFont="1" applyFill="1" applyBorder="1" applyAlignment="1" applyProtection="1">
      <alignment vertical="center" wrapText="1"/>
    </xf>
    <xf numFmtId="38" fontId="4" fillId="0" borderId="9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4" fillId="4" borderId="3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5" fillId="2" borderId="20" xfId="0" applyFont="1" applyFill="1" applyBorder="1" applyAlignment="1" applyProtection="1">
      <alignment horizontal="center"/>
    </xf>
    <xf numFmtId="0" fontId="1" fillId="7" borderId="0" xfId="0" applyFont="1" applyFill="1" applyAlignment="1" applyProtection="1">
      <alignment horizontal="left" vertical="center"/>
    </xf>
    <xf numFmtId="0" fontId="1" fillId="8" borderId="0" xfId="0" applyFont="1" applyFill="1" applyAlignment="1" applyProtection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s.local\hqns\Groups\PROSVC\CSB%20(Community%20Service%20Branch)\Forms%20Library\Policy_Procedure_Forms\Housing%20Specialists\Appendix_Z_Final_Sources_Uses_04_10_2025_Mapped_Final%20(002).xlsx" TargetMode="External"/><Relationship Id="rId1" Type="http://schemas.openxmlformats.org/officeDocument/2006/relationships/externalLinkPath" Target="file:///\\dds.local\hqns\Groups\PROSVC\CSB%20(Community%20Service%20Branch)\Forms%20Library\Policy_Procedure_Forms\Housing%20Specialists\Appendix_Z_Final_Sources_Uses_04_10_2025_Mapped_Final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L Sources and Uses"/>
      <sheetName val="Hard Cost Breakdown"/>
      <sheetName val="Mapping Sheet"/>
      <sheetName val="SD_Dropdown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4E7E9-E91C-4DA7-A478-31C19600A0DF}">
  <sheetPr>
    <pageSetUpPr fitToPage="1"/>
  </sheetPr>
  <dimension ref="A1:J111"/>
  <sheetViews>
    <sheetView showGridLines="0" tabSelected="1" zoomScaleNormal="100" workbookViewId="0"/>
  </sheetViews>
  <sheetFormatPr defaultColWidth="9.140625" defaultRowHeight="20.100000000000001" customHeight="1" x14ac:dyDescent="0.25"/>
  <cols>
    <col min="1" max="1" width="2.42578125" style="10" customWidth="1"/>
    <col min="2" max="2" width="76.85546875" style="10" bestFit="1" customWidth="1"/>
    <col min="3" max="5" width="20.5703125" style="10" customWidth="1"/>
    <col min="6" max="6" width="86.42578125" style="10" bestFit="1" customWidth="1"/>
    <col min="7" max="7" width="17.140625" style="10" customWidth="1"/>
    <col min="8" max="8" width="18.140625" style="10" customWidth="1"/>
    <col min="9" max="9" width="12" style="10" customWidth="1"/>
    <col min="10" max="10" width="78.85546875" style="10" bestFit="1" customWidth="1"/>
    <col min="11" max="11" width="33.85546875" style="10" customWidth="1"/>
    <col min="12" max="13" width="9.140625" style="10"/>
    <col min="14" max="14" width="52.7109375" style="10" bestFit="1" customWidth="1"/>
    <col min="15" max="16384" width="9.140625" style="10"/>
  </cols>
  <sheetData>
    <row r="1" spans="2:10" ht="20.100000000000001" customHeight="1" x14ac:dyDescent="0.25">
      <c r="F1" s="11" t="s">
        <v>292</v>
      </c>
      <c r="J1" s="12"/>
    </row>
    <row r="2" spans="2:10" ht="20.100000000000001" customHeight="1" x14ac:dyDescent="0.25">
      <c r="B2" s="10" t="s">
        <v>0</v>
      </c>
      <c r="F2" s="12" t="s">
        <v>2</v>
      </c>
      <c r="J2" s="12"/>
    </row>
    <row r="3" spans="2:10" ht="39.950000000000003" customHeight="1" x14ac:dyDescent="0.25">
      <c r="F3" s="109" t="s">
        <v>4</v>
      </c>
      <c r="J3" s="12"/>
    </row>
    <row r="4" spans="2:10" ht="39.950000000000003" customHeight="1" x14ac:dyDescent="0.25">
      <c r="C4" s="117" t="s">
        <v>1</v>
      </c>
      <c r="D4" s="117"/>
      <c r="E4" s="117"/>
      <c r="J4" s="12"/>
    </row>
    <row r="5" spans="2:10" ht="20.100000000000001" customHeight="1" x14ac:dyDescent="0.25">
      <c r="C5" s="118" t="s">
        <v>3</v>
      </c>
      <c r="D5" s="118"/>
      <c r="E5" s="118"/>
      <c r="G5" s="13"/>
    </row>
    <row r="6" spans="2:10" ht="20.100000000000001" customHeight="1" x14ac:dyDescent="0.25">
      <c r="B6" s="14"/>
      <c r="C6" s="15"/>
      <c r="D6" s="15"/>
      <c r="E6" s="16"/>
      <c r="F6" s="16"/>
    </row>
    <row r="7" spans="2:10" ht="20.100000000000001" customHeight="1" x14ac:dyDescent="0.25">
      <c r="B7" s="17" t="s">
        <v>5</v>
      </c>
      <c r="C7" s="122"/>
      <c r="D7" s="123"/>
      <c r="E7" s="18" t="s">
        <v>6</v>
      </c>
      <c r="F7" s="2"/>
    </row>
    <row r="8" spans="2:10" ht="20.100000000000001" customHeight="1" x14ac:dyDescent="0.25">
      <c r="B8" s="19" t="s">
        <v>7</v>
      </c>
      <c r="C8" s="122"/>
      <c r="D8" s="123"/>
      <c r="E8" s="18" t="s">
        <v>8</v>
      </c>
      <c r="F8" s="2"/>
    </row>
    <row r="9" spans="2:10" ht="20.100000000000001" customHeight="1" x14ac:dyDescent="0.25">
      <c r="B9" s="19" t="s">
        <v>9</v>
      </c>
      <c r="C9" s="122"/>
      <c r="D9" s="123"/>
      <c r="E9" s="18" t="s">
        <v>10</v>
      </c>
      <c r="F9" s="2"/>
    </row>
    <row r="10" spans="2:10" ht="20.100000000000001" customHeight="1" x14ac:dyDescent="0.25">
      <c r="B10" s="19" t="s">
        <v>11</v>
      </c>
      <c r="C10" s="124"/>
      <c r="D10" s="125"/>
      <c r="E10" s="18" t="s">
        <v>12</v>
      </c>
      <c r="F10" s="110"/>
    </row>
    <row r="11" spans="2:10" ht="20.100000000000001" customHeight="1" x14ac:dyDescent="0.25">
      <c r="B11" s="19" t="s">
        <v>294</v>
      </c>
      <c r="C11" s="122"/>
      <c r="D11" s="123"/>
    </row>
    <row r="12" spans="2:10" ht="20.100000000000001" customHeight="1" x14ac:dyDescent="0.25">
      <c r="B12" s="20"/>
      <c r="C12" s="21"/>
      <c r="D12" s="21"/>
      <c r="E12" s="21"/>
      <c r="G12" s="21"/>
    </row>
    <row r="13" spans="2:10" ht="20.100000000000001" customHeight="1" thickBot="1" x14ac:dyDescent="0.3">
      <c r="B13" s="21"/>
      <c r="C13" s="21"/>
      <c r="D13" s="21"/>
      <c r="E13" s="21"/>
      <c r="F13" s="21"/>
      <c r="G13" s="21"/>
    </row>
    <row r="14" spans="2:10" ht="20.100000000000001" customHeight="1" thickBot="1" x14ac:dyDescent="0.3">
      <c r="B14" s="22" t="s">
        <v>13</v>
      </c>
      <c r="C14" s="23" t="s">
        <v>14</v>
      </c>
      <c r="D14" s="23" t="s">
        <v>15</v>
      </c>
      <c r="E14" s="23" t="s">
        <v>16</v>
      </c>
      <c r="F14" s="24"/>
      <c r="G14" s="21"/>
    </row>
    <row r="15" spans="2:10" ht="20.100000000000001" customHeight="1" x14ac:dyDescent="0.25">
      <c r="B15" s="25"/>
      <c r="C15" s="99"/>
      <c r="D15" s="99"/>
      <c r="E15" s="33">
        <f>C15-D15</f>
        <v>0</v>
      </c>
      <c r="F15" s="24"/>
      <c r="G15" s="21"/>
    </row>
    <row r="16" spans="2:10" ht="20.100000000000001" customHeight="1" x14ac:dyDescent="0.25">
      <c r="B16" s="26"/>
      <c r="C16" s="27"/>
      <c r="D16" s="27"/>
      <c r="E16" s="27"/>
      <c r="F16" s="24"/>
      <c r="G16" s="21"/>
    </row>
    <row r="17" spans="2:7" ht="20.100000000000001" customHeight="1" x14ac:dyDescent="0.25">
      <c r="B17" s="28"/>
      <c r="C17" s="28"/>
      <c r="D17" s="28"/>
      <c r="E17" s="28"/>
      <c r="F17" s="28"/>
      <c r="G17" s="21"/>
    </row>
    <row r="18" spans="2:7" ht="20.100000000000001" customHeight="1" x14ac:dyDescent="0.25">
      <c r="B18" s="29" t="s">
        <v>17</v>
      </c>
      <c r="C18" s="30"/>
      <c r="D18" s="30"/>
      <c r="E18" s="30"/>
      <c r="F18" s="31" t="s">
        <v>18</v>
      </c>
      <c r="G18" s="21"/>
    </row>
    <row r="19" spans="2:7" ht="20.100000000000001" customHeight="1" x14ac:dyDescent="0.25">
      <c r="B19" s="32" t="s">
        <v>19</v>
      </c>
      <c r="C19" s="100"/>
      <c r="D19" s="100"/>
      <c r="E19" s="34">
        <f>C19-D19</f>
        <v>0</v>
      </c>
      <c r="F19" s="34"/>
      <c r="G19" s="21"/>
    </row>
    <row r="20" spans="2:7" ht="20.100000000000001" customHeight="1" x14ac:dyDescent="0.25">
      <c r="B20" s="32" t="s">
        <v>20</v>
      </c>
      <c r="C20" s="100"/>
      <c r="D20" s="100"/>
      <c r="E20" s="34">
        <f t="shared" ref="E20:E29" si="0">C20-D20</f>
        <v>0</v>
      </c>
      <c r="F20" s="35"/>
      <c r="G20" s="21"/>
    </row>
    <row r="21" spans="2:7" ht="20.100000000000001" customHeight="1" x14ac:dyDescent="0.25">
      <c r="B21" s="36" t="s">
        <v>21</v>
      </c>
      <c r="C21" s="100"/>
      <c r="D21" s="100"/>
      <c r="E21" s="34">
        <f t="shared" si="0"/>
        <v>0</v>
      </c>
      <c r="F21" s="37"/>
      <c r="G21" s="21"/>
    </row>
    <row r="22" spans="2:7" ht="20.100000000000001" customHeight="1" x14ac:dyDescent="0.25">
      <c r="B22" s="32" t="s">
        <v>22</v>
      </c>
      <c r="C22" s="100"/>
      <c r="D22" s="100"/>
      <c r="E22" s="34">
        <f t="shared" si="0"/>
        <v>0</v>
      </c>
      <c r="F22" s="37"/>
      <c r="G22" s="21"/>
    </row>
    <row r="23" spans="2:7" ht="20.100000000000001" customHeight="1" x14ac:dyDescent="0.25">
      <c r="B23" s="32" t="s">
        <v>23</v>
      </c>
      <c r="C23" s="100"/>
      <c r="D23" s="100"/>
      <c r="E23" s="34">
        <f t="shared" si="0"/>
        <v>0</v>
      </c>
      <c r="F23" s="37"/>
      <c r="G23" s="21"/>
    </row>
    <row r="24" spans="2:7" ht="20.100000000000001" customHeight="1" x14ac:dyDescent="0.25">
      <c r="B24" s="36" t="s">
        <v>24</v>
      </c>
      <c r="C24" s="100"/>
      <c r="D24" s="100"/>
      <c r="E24" s="34">
        <f t="shared" si="0"/>
        <v>0</v>
      </c>
      <c r="F24" s="32"/>
      <c r="G24" s="21"/>
    </row>
    <row r="25" spans="2:7" ht="20.100000000000001" customHeight="1" x14ac:dyDescent="0.25">
      <c r="B25" s="32" t="s">
        <v>25</v>
      </c>
      <c r="C25" s="100"/>
      <c r="D25" s="100"/>
      <c r="E25" s="34">
        <f t="shared" si="0"/>
        <v>0</v>
      </c>
      <c r="F25" s="37"/>
      <c r="G25" s="21"/>
    </row>
    <row r="26" spans="2:7" ht="20.100000000000001" customHeight="1" x14ac:dyDescent="0.25">
      <c r="B26" s="32" t="s">
        <v>26</v>
      </c>
      <c r="C26" s="100"/>
      <c r="D26" s="100"/>
      <c r="E26" s="34">
        <f t="shared" si="0"/>
        <v>0</v>
      </c>
      <c r="F26" s="37"/>
      <c r="G26" s="21"/>
    </row>
    <row r="27" spans="2:7" ht="20.100000000000001" customHeight="1" x14ac:dyDescent="0.25">
      <c r="B27" s="32" t="s">
        <v>27</v>
      </c>
      <c r="C27" s="100"/>
      <c r="D27" s="100"/>
      <c r="E27" s="34">
        <f t="shared" si="0"/>
        <v>0</v>
      </c>
      <c r="F27" s="3"/>
      <c r="G27" s="21"/>
    </row>
    <row r="28" spans="2:7" ht="20.100000000000001" customHeight="1" x14ac:dyDescent="0.25">
      <c r="B28" s="32" t="s">
        <v>27</v>
      </c>
      <c r="C28" s="100"/>
      <c r="D28" s="100"/>
      <c r="E28" s="34">
        <f t="shared" si="0"/>
        <v>0</v>
      </c>
      <c r="F28" s="3"/>
      <c r="G28" s="21"/>
    </row>
    <row r="29" spans="2:7" ht="20.100000000000001" customHeight="1" thickBot="1" x14ac:dyDescent="0.3">
      <c r="B29" s="32" t="s">
        <v>27</v>
      </c>
      <c r="C29" s="100"/>
      <c r="D29" s="100"/>
      <c r="E29" s="34">
        <f t="shared" si="0"/>
        <v>0</v>
      </c>
      <c r="F29" s="4"/>
      <c r="G29" s="21"/>
    </row>
    <row r="30" spans="2:7" ht="20.100000000000001" customHeight="1" x14ac:dyDescent="0.25">
      <c r="B30" s="38" t="s">
        <v>28</v>
      </c>
      <c r="C30" s="39">
        <f>SUM(C19:C29)</f>
        <v>0</v>
      </c>
      <c r="D30" s="39">
        <f>SUM(D19:D29)</f>
        <v>0</v>
      </c>
      <c r="E30" s="39">
        <f>C30-D30</f>
        <v>0</v>
      </c>
      <c r="F30" s="40"/>
      <c r="G30" s="21"/>
    </row>
    <row r="31" spans="2:7" ht="20.100000000000001" customHeight="1" x14ac:dyDescent="0.25">
      <c r="B31" s="41"/>
      <c r="C31" s="30"/>
      <c r="D31" s="30"/>
      <c r="E31" s="30"/>
      <c r="F31" s="30"/>
      <c r="G31" s="21"/>
    </row>
    <row r="32" spans="2:7" ht="20.100000000000001" customHeight="1" x14ac:dyDescent="0.25">
      <c r="B32" s="42" t="s">
        <v>29</v>
      </c>
      <c r="C32" s="6"/>
      <c r="D32" s="6"/>
      <c r="E32" s="5">
        <f>C32-D32</f>
        <v>0</v>
      </c>
      <c r="F32" s="43"/>
      <c r="G32" s="21"/>
    </row>
    <row r="33" spans="2:7" ht="20.100000000000001" customHeight="1" x14ac:dyDescent="0.25">
      <c r="B33" s="42" t="s">
        <v>30</v>
      </c>
      <c r="C33" s="6"/>
      <c r="D33" s="6"/>
      <c r="E33" s="5">
        <f>C33-D33</f>
        <v>0</v>
      </c>
      <c r="F33" s="43"/>
      <c r="G33" s="21"/>
    </row>
    <row r="34" spans="2:7" ht="20.100000000000001" customHeight="1" thickBot="1" x14ac:dyDescent="0.3">
      <c r="B34" s="44"/>
      <c r="C34" s="30"/>
      <c r="D34" s="30"/>
      <c r="E34" s="30"/>
      <c r="F34" s="30"/>
      <c r="G34" s="21"/>
    </row>
    <row r="35" spans="2:7" ht="20.100000000000001" customHeight="1" thickBot="1" x14ac:dyDescent="0.3">
      <c r="B35" s="45" t="s">
        <v>31</v>
      </c>
      <c r="C35" s="46">
        <f>C30+C32+C33</f>
        <v>0</v>
      </c>
      <c r="D35" s="46">
        <f t="shared" ref="D35" si="1">D30+D32+D33</f>
        <v>0</v>
      </c>
      <c r="E35" s="46">
        <f>C35-D35</f>
        <v>0</v>
      </c>
      <c r="F35" s="47"/>
      <c r="G35" s="21"/>
    </row>
    <row r="36" spans="2:7" ht="20.100000000000001" customHeight="1" x14ac:dyDescent="0.25">
      <c r="B36" s="44"/>
      <c r="C36" s="44"/>
      <c r="D36" s="44"/>
      <c r="E36" s="44"/>
      <c r="F36" s="44"/>
      <c r="G36" s="21"/>
    </row>
    <row r="37" spans="2:7" ht="20.100000000000001" customHeight="1" x14ac:dyDescent="0.25">
      <c r="B37" s="44"/>
      <c r="C37" s="44"/>
      <c r="D37" s="44"/>
      <c r="E37" s="44"/>
      <c r="F37" s="44"/>
      <c r="G37" s="21"/>
    </row>
    <row r="38" spans="2:7" ht="20.100000000000001" customHeight="1" x14ac:dyDescent="0.25">
      <c r="B38" s="28"/>
      <c r="C38" s="28"/>
      <c r="D38" s="28"/>
      <c r="E38" s="28"/>
      <c r="F38" s="28"/>
      <c r="G38" s="21"/>
    </row>
    <row r="39" spans="2:7" ht="20.100000000000001" customHeight="1" x14ac:dyDescent="0.25">
      <c r="B39" s="29" t="s">
        <v>32</v>
      </c>
      <c r="C39" s="44"/>
      <c r="D39" s="44"/>
      <c r="E39" s="44"/>
      <c r="F39" s="44"/>
      <c r="G39" s="21"/>
    </row>
    <row r="40" spans="2:7" ht="20.100000000000001" customHeight="1" x14ac:dyDescent="0.25">
      <c r="B40" s="48" t="s">
        <v>33</v>
      </c>
      <c r="C40" s="49"/>
      <c r="D40" s="49"/>
      <c r="E40" s="49"/>
      <c r="F40" s="50" t="s">
        <v>18</v>
      </c>
      <c r="G40" s="21"/>
    </row>
    <row r="41" spans="2:7" ht="20.100000000000001" customHeight="1" x14ac:dyDescent="0.25">
      <c r="B41" s="51" t="s">
        <v>34</v>
      </c>
      <c r="C41" s="52">
        <f>APP_Total_Renovation_Hard_Costs</f>
        <v>0</v>
      </c>
      <c r="D41" s="52">
        <f>ACT_Total_Renovation_Hard_Costs</f>
        <v>0</v>
      </c>
      <c r="E41" s="52">
        <f>C41-D41</f>
        <v>0</v>
      </c>
      <c r="F41" s="53"/>
      <c r="G41" s="21"/>
    </row>
    <row r="42" spans="2:7" ht="20.100000000000001" customHeight="1" x14ac:dyDescent="0.25">
      <c r="B42" s="32" t="s">
        <v>35</v>
      </c>
      <c r="C42" s="100"/>
      <c r="D42" s="100"/>
      <c r="E42" s="52">
        <f t="shared" ref="E42:E64" si="2">C42-D42</f>
        <v>0</v>
      </c>
      <c r="F42" s="5"/>
      <c r="G42" s="21"/>
    </row>
    <row r="43" spans="2:7" ht="20.100000000000001" customHeight="1" x14ac:dyDescent="0.25">
      <c r="B43" s="32" t="s">
        <v>36</v>
      </c>
      <c r="C43" s="100"/>
      <c r="D43" s="100"/>
      <c r="E43" s="52">
        <f t="shared" si="2"/>
        <v>0</v>
      </c>
      <c r="F43" s="5"/>
      <c r="G43" s="21"/>
    </row>
    <row r="44" spans="2:7" ht="20.100000000000001" customHeight="1" x14ac:dyDescent="0.25">
      <c r="B44" s="32" t="s">
        <v>37</v>
      </c>
      <c r="C44" s="100"/>
      <c r="D44" s="100"/>
      <c r="E44" s="52">
        <f t="shared" si="2"/>
        <v>0</v>
      </c>
      <c r="F44" s="5"/>
      <c r="G44" s="21"/>
    </row>
    <row r="45" spans="2:7" ht="20.100000000000001" customHeight="1" x14ac:dyDescent="0.25">
      <c r="B45" s="32" t="s">
        <v>38</v>
      </c>
      <c r="C45" s="100"/>
      <c r="D45" s="100"/>
      <c r="E45" s="52">
        <f t="shared" si="2"/>
        <v>0</v>
      </c>
      <c r="F45" s="5"/>
      <c r="G45" s="21"/>
    </row>
    <row r="46" spans="2:7" ht="20.100000000000001" customHeight="1" x14ac:dyDescent="0.25">
      <c r="B46" s="32" t="s">
        <v>39</v>
      </c>
      <c r="C46" s="100"/>
      <c r="D46" s="100"/>
      <c r="E46" s="52">
        <f t="shared" si="2"/>
        <v>0</v>
      </c>
      <c r="F46" s="6"/>
      <c r="G46" s="21"/>
    </row>
    <row r="47" spans="2:7" ht="20.100000000000001" customHeight="1" x14ac:dyDescent="0.25">
      <c r="B47" s="32" t="s">
        <v>40</v>
      </c>
      <c r="C47" s="100"/>
      <c r="D47" s="100"/>
      <c r="E47" s="52">
        <f t="shared" si="2"/>
        <v>0</v>
      </c>
      <c r="F47" s="6"/>
      <c r="G47" s="21"/>
    </row>
    <row r="48" spans="2:7" ht="20.100000000000001" customHeight="1" x14ac:dyDescent="0.25">
      <c r="B48" s="32" t="s">
        <v>41</v>
      </c>
      <c r="C48" s="100"/>
      <c r="D48" s="100"/>
      <c r="E48" s="52">
        <f t="shared" si="2"/>
        <v>0</v>
      </c>
      <c r="F48" s="5"/>
      <c r="G48" s="21"/>
    </row>
    <row r="49" spans="1:7" ht="20.100000000000001" customHeight="1" x14ac:dyDescent="0.25">
      <c r="A49" s="10">
        <v>20</v>
      </c>
      <c r="B49" s="32" t="s">
        <v>42</v>
      </c>
      <c r="C49" s="100"/>
      <c r="D49" s="100"/>
      <c r="E49" s="52">
        <f t="shared" si="2"/>
        <v>0</v>
      </c>
      <c r="F49" s="5"/>
      <c r="G49" s="21"/>
    </row>
    <row r="50" spans="1:7" ht="20.100000000000001" customHeight="1" x14ac:dyDescent="0.25">
      <c r="B50" s="32" t="s">
        <v>43</v>
      </c>
      <c r="C50" s="100"/>
      <c r="D50" s="100"/>
      <c r="E50" s="52">
        <f t="shared" si="2"/>
        <v>0</v>
      </c>
      <c r="F50" s="6"/>
      <c r="G50" s="21"/>
    </row>
    <row r="51" spans="1:7" ht="20.100000000000001" customHeight="1" x14ac:dyDescent="0.25">
      <c r="B51" s="32" t="s">
        <v>44</v>
      </c>
      <c r="C51" s="100"/>
      <c r="D51" s="100"/>
      <c r="E51" s="52">
        <f t="shared" si="2"/>
        <v>0</v>
      </c>
      <c r="F51" s="5"/>
      <c r="G51" s="21"/>
    </row>
    <row r="52" spans="1:7" ht="20.100000000000001" customHeight="1" x14ac:dyDescent="0.25">
      <c r="B52" s="32" t="s">
        <v>45</v>
      </c>
      <c r="C52" s="100"/>
      <c r="D52" s="100"/>
      <c r="E52" s="52">
        <f t="shared" si="2"/>
        <v>0</v>
      </c>
      <c r="F52" s="5"/>
      <c r="G52" s="21"/>
    </row>
    <row r="53" spans="1:7" ht="20.100000000000001" customHeight="1" x14ac:dyDescent="0.25">
      <c r="B53" s="32" t="s">
        <v>46</v>
      </c>
      <c r="C53" s="100"/>
      <c r="D53" s="100"/>
      <c r="E53" s="52">
        <f t="shared" si="2"/>
        <v>0</v>
      </c>
      <c r="F53" s="5"/>
      <c r="G53" s="21"/>
    </row>
    <row r="54" spans="1:7" ht="20.100000000000001" customHeight="1" x14ac:dyDescent="0.25">
      <c r="B54" s="32" t="s">
        <v>47</v>
      </c>
      <c r="C54" s="100"/>
      <c r="D54" s="100"/>
      <c r="E54" s="52">
        <f t="shared" si="2"/>
        <v>0</v>
      </c>
      <c r="F54" s="6"/>
      <c r="G54" s="21"/>
    </row>
    <row r="55" spans="1:7" s="21" customFormat="1" ht="20.100000000000001" customHeight="1" x14ac:dyDescent="0.25">
      <c r="B55" s="32" t="s">
        <v>27</v>
      </c>
      <c r="C55" s="100"/>
      <c r="D55" s="100"/>
      <c r="E55" s="52">
        <f t="shared" si="2"/>
        <v>0</v>
      </c>
      <c r="F55" s="6"/>
    </row>
    <row r="56" spans="1:7" s="21" customFormat="1" ht="20.100000000000001" customHeight="1" x14ac:dyDescent="0.25">
      <c r="B56" s="32" t="s">
        <v>27</v>
      </c>
      <c r="C56" s="100"/>
      <c r="D56" s="100"/>
      <c r="E56" s="52">
        <f t="shared" si="2"/>
        <v>0</v>
      </c>
      <c r="F56" s="6"/>
    </row>
    <row r="57" spans="1:7" s="21" customFormat="1" ht="20.100000000000001" customHeight="1" x14ac:dyDescent="0.25">
      <c r="B57" s="32" t="s">
        <v>27</v>
      </c>
      <c r="C57" s="100"/>
      <c r="D57" s="100"/>
      <c r="E57" s="52">
        <f t="shared" si="2"/>
        <v>0</v>
      </c>
      <c r="F57" s="6"/>
    </row>
    <row r="58" spans="1:7" s="21" customFormat="1" ht="20.100000000000001" customHeight="1" x14ac:dyDescent="0.25">
      <c r="B58" s="32" t="s">
        <v>27</v>
      </c>
      <c r="C58" s="100"/>
      <c r="D58" s="100"/>
      <c r="E58" s="52">
        <f t="shared" si="2"/>
        <v>0</v>
      </c>
      <c r="F58" s="6"/>
    </row>
    <row r="59" spans="1:7" s="21" customFormat="1" ht="20.100000000000001" customHeight="1" x14ac:dyDescent="0.25">
      <c r="B59" s="32" t="s">
        <v>27</v>
      </c>
      <c r="C59" s="100"/>
      <c r="D59" s="100"/>
      <c r="E59" s="52">
        <f t="shared" si="2"/>
        <v>0</v>
      </c>
      <c r="F59" s="6"/>
    </row>
    <row r="60" spans="1:7" s="21" customFormat="1" ht="20.100000000000001" customHeight="1" x14ac:dyDescent="0.25">
      <c r="B60" s="32" t="s">
        <v>27</v>
      </c>
      <c r="C60" s="100"/>
      <c r="D60" s="100"/>
      <c r="E60" s="52">
        <f t="shared" si="2"/>
        <v>0</v>
      </c>
      <c r="F60" s="6"/>
    </row>
    <row r="61" spans="1:7" s="21" customFormat="1" ht="20.100000000000001" customHeight="1" x14ac:dyDescent="0.25">
      <c r="B61" s="32" t="s">
        <v>27</v>
      </c>
      <c r="C61" s="100"/>
      <c r="D61" s="100"/>
      <c r="E61" s="52">
        <f t="shared" si="2"/>
        <v>0</v>
      </c>
      <c r="F61" s="6"/>
    </row>
    <row r="62" spans="1:7" s="21" customFormat="1" ht="20.100000000000001" customHeight="1" x14ac:dyDescent="0.25">
      <c r="B62" s="32" t="s">
        <v>27</v>
      </c>
      <c r="C62" s="100"/>
      <c r="D62" s="100"/>
      <c r="E62" s="52">
        <f t="shared" si="2"/>
        <v>0</v>
      </c>
      <c r="F62" s="6"/>
    </row>
    <row r="63" spans="1:7" s="21" customFormat="1" ht="20.100000000000001" customHeight="1" x14ac:dyDescent="0.25">
      <c r="B63" s="32" t="s">
        <v>27</v>
      </c>
      <c r="C63" s="100"/>
      <c r="D63" s="100"/>
      <c r="E63" s="52">
        <f t="shared" si="2"/>
        <v>0</v>
      </c>
      <c r="F63" s="6"/>
    </row>
    <row r="64" spans="1:7" s="21" customFormat="1" ht="20.100000000000001" customHeight="1" x14ac:dyDescent="0.25">
      <c r="B64" s="54" t="s">
        <v>27</v>
      </c>
      <c r="C64" s="101"/>
      <c r="D64" s="101"/>
      <c r="E64" s="52">
        <f t="shared" si="2"/>
        <v>0</v>
      </c>
      <c r="F64" s="7"/>
    </row>
    <row r="65" spans="2:7" ht="20.100000000000001" customHeight="1" x14ac:dyDescent="0.25">
      <c r="B65" s="48" t="s">
        <v>48</v>
      </c>
      <c r="C65" s="111"/>
      <c r="D65" s="111"/>
      <c r="E65" s="111"/>
      <c r="F65" s="112"/>
      <c r="G65" s="21"/>
    </row>
    <row r="66" spans="2:7" ht="20.100000000000001" customHeight="1" x14ac:dyDescent="0.25">
      <c r="B66" s="56" t="s">
        <v>21</v>
      </c>
      <c r="C66" s="102"/>
      <c r="D66" s="102"/>
      <c r="E66" s="52">
        <f>C66-D66</f>
        <v>0</v>
      </c>
      <c r="F66" s="53"/>
      <c r="G66" s="21"/>
    </row>
    <row r="67" spans="2:7" ht="20.100000000000001" customHeight="1" x14ac:dyDescent="0.25">
      <c r="B67" s="57" t="s">
        <v>49</v>
      </c>
      <c r="C67" s="101"/>
      <c r="D67" s="101"/>
      <c r="E67" s="55">
        <f>C67-D67</f>
        <v>0</v>
      </c>
      <c r="F67" s="58"/>
      <c r="G67" s="21"/>
    </row>
    <row r="68" spans="2:7" ht="20.100000000000001" customHeight="1" x14ac:dyDescent="0.25">
      <c r="B68" s="48" t="s">
        <v>50</v>
      </c>
      <c r="C68" s="111"/>
      <c r="D68" s="111"/>
      <c r="E68" s="111"/>
      <c r="F68" s="112"/>
      <c r="G68" s="21"/>
    </row>
    <row r="69" spans="2:7" ht="20.100000000000001" customHeight="1" x14ac:dyDescent="0.25">
      <c r="B69" s="59" t="s">
        <v>51</v>
      </c>
      <c r="C69" s="102"/>
      <c r="D69" s="102"/>
      <c r="E69" s="52">
        <f>C69-D69</f>
        <v>0</v>
      </c>
      <c r="F69" s="53"/>
      <c r="G69" s="21"/>
    </row>
    <row r="70" spans="2:7" ht="20.100000000000001" customHeight="1" x14ac:dyDescent="0.25">
      <c r="B70" s="54" t="s">
        <v>52</v>
      </c>
      <c r="C70" s="101"/>
      <c r="D70" s="100"/>
      <c r="E70" s="52">
        <f t="shared" ref="E70:E72" si="3">C70-D70</f>
        <v>0</v>
      </c>
      <c r="F70" s="5"/>
      <c r="G70" s="21"/>
    </row>
    <row r="71" spans="2:7" ht="20.100000000000001" customHeight="1" x14ac:dyDescent="0.25">
      <c r="B71" s="54" t="s">
        <v>53</v>
      </c>
      <c r="C71" s="101"/>
      <c r="D71" s="100"/>
      <c r="E71" s="52">
        <f t="shared" si="3"/>
        <v>0</v>
      </c>
      <c r="F71" s="53"/>
      <c r="G71" s="21"/>
    </row>
    <row r="72" spans="2:7" ht="20.100000000000001" customHeight="1" x14ac:dyDescent="0.25">
      <c r="B72" s="54" t="s">
        <v>54</v>
      </c>
      <c r="C72" s="101"/>
      <c r="D72" s="101"/>
      <c r="E72" s="52">
        <f t="shared" si="3"/>
        <v>0</v>
      </c>
      <c r="F72" s="60"/>
      <c r="G72" s="21"/>
    </row>
    <row r="73" spans="2:7" ht="20.100000000000001" customHeight="1" x14ac:dyDescent="0.25">
      <c r="B73" s="48" t="s">
        <v>295</v>
      </c>
      <c r="C73" s="111"/>
      <c r="D73" s="111"/>
      <c r="E73" s="111"/>
      <c r="F73" s="112"/>
      <c r="G73" s="21"/>
    </row>
    <row r="74" spans="2:7" ht="20.100000000000001" customHeight="1" x14ac:dyDescent="0.25">
      <c r="B74" s="59" t="s">
        <v>55</v>
      </c>
      <c r="C74" s="113"/>
      <c r="D74" s="102"/>
      <c r="E74" s="52">
        <f>C74-D74</f>
        <v>0</v>
      </c>
      <c r="F74" s="53"/>
      <c r="G74" s="21"/>
    </row>
    <row r="75" spans="2:7" ht="20.100000000000001" customHeight="1" x14ac:dyDescent="0.25">
      <c r="B75" s="54" t="s">
        <v>56</v>
      </c>
      <c r="C75" s="55"/>
      <c r="D75" s="100"/>
      <c r="E75" s="52">
        <f t="shared" ref="E75:E77" si="4">C75-D75</f>
        <v>0</v>
      </c>
      <c r="F75" s="53"/>
      <c r="G75" s="21"/>
    </row>
    <row r="76" spans="2:7" ht="20.100000000000001" customHeight="1" x14ac:dyDescent="0.25">
      <c r="B76" s="54" t="s">
        <v>57</v>
      </c>
      <c r="C76" s="55"/>
      <c r="D76" s="100"/>
      <c r="E76" s="52">
        <f t="shared" si="4"/>
        <v>0</v>
      </c>
      <c r="F76" s="53"/>
      <c r="G76" s="21"/>
    </row>
    <row r="77" spans="2:7" ht="20.100000000000001" customHeight="1" thickBot="1" x14ac:dyDescent="0.3">
      <c r="B77" s="54" t="s">
        <v>54</v>
      </c>
      <c r="C77" s="55"/>
      <c r="D77" s="100"/>
      <c r="E77" s="52">
        <f t="shared" si="4"/>
        <v>0</v>
      </c>
      <c r="F77" s="53"/>
      <c r="G77" s="21"/>
    </row>
    <row r="78" spans="2:7" ht="20.100000000000001" customHeight="1" x14ac:dyDescent="0.25">
      <c r="B78" s="61" t="s">
        <v>58</v>
      </c>
      <c r="C78" s="39">
        <f>SUM(C41:C77)</f>
        <v>0</v>
      </c>
      <c r="D78" s="39">
        <f t="shared" ref="D78" si="5">SUM(D41:D77)</f>
        <v>0</v>
      </c>
      <c r="E78" s="39">
        <f>C78-D78</f>
        <v>0</v>
      </c>
      <c r="F78" s="62"/>
      <c r="G78" s="21"/>
    </row>
    <row r="79" spans="2:7" ht="20.100000000000001" customHeight="1" x14ac:dyDescent="0.25">
      <c r="B79" s="29"/>
      <c r="C79" s="63"/>
      <c r="D79" s="63"/>
      <c r="E79" s="63"/>
      <c r="F79" s="64"/>
      <c r="G79" s="21"/>
    </row>
    <row r="80" spans="2:7" ht="20.100000000000001" customHeight="1" x14ac:dyDescent="0.25">
      <c r="B80" s="65" t="s">
        <v>59</v>
      </c>
      <c r="C80" s="6"/>
      <c r="D80" s="6"/>
      <c r="E80" s="66">
        <f>C80-D80</f>
        <v>0</v>
      </c>
      <c r="F80" s="67"/>
      <c r="G80" s="21"/>
    </row>
    <row r="81" spans="2:10" ht="20.100000000000001" customHeight="1" thickBot="1" x14ac:dyDescent="0.3">
      <c r="B81" s="44"/>
      <c r="C81" s="30"/>
      <c r="D81" s="30"/>
      <c r="E81" s="30"/>
      <c r="F81" s="68"/>
      <c r="G81" s="21"/>
    </row>
    <row r="82" spans="2:10" ht="20.100000000000001" customHeight="1" thickBot="1" x14ac:dyDescent="0.3">
      <c r="B82" s="69" t="s">
        <v>60</v>
      </c>
      <c r="C82" s="46">
        <f>C78+C80</f>
        <v>0</v>
      </c>
      <c r="D82" s="46">
        <f t="shared" ref="D82" si="6">D78+D80</f>
        <v>0</v>
      </c>
      <c r="E82" s="46">
        <f>C82-D82</f>
        <v>0</v>
      </c>
      <c r="F82" s="70"/>
      <c r="G82" s="21"/>
    </row>
    <row r="83" spans="2:10" ht="20.100000000000001" customHeight="1" thickBot="1" x14ac:dyDescent="0.3">
      <c r="B83" s="44"/>
      <c r="C83" s="30"/>
      <c r="D83" s="30"/>
      <c r="E83" s="30"/>
      <c r="F83" s="68"/>
      <c r="G83" s="21"/>
    </row>
    <row r="84" spans="2:10" ht="20.100000000000001" customHeight="1" thickBot="1" x14ac:dyDescent="0.3">
      <c r="B84" s="71" t="s">
        <v>61</v>
      </c>
      <c r="C84" s="72">
        <f>C35+C82</f>
        <v>0</v>
      </c>
      <c r="D84" s="72">
        <f t="shared" ref="D84" si="7">D35+D82</f>
        <v>0</v>
      </c>
      <c r="E84" s="72">
        <f>C84-D84</f>
        <v>0</v>
      </c>
      <c r="F84" s="73"/>
      <c r="G84" s="21"/>
    </row>
    <row r="85" spans="2:10" ht="20.100000000000001" customHeight="1" x14ac:dyDescent="0.25">
      <c r="B85" s="44"/>
      <c r="C85" s="30"/>
      <c r="D85" s="30"/>
      <c r="E85" s="30"/>
      <c r="F85" s="68"/>
      <c r="G85" s="21"/>
    </row>
    <row r="86" spans="2:10" ht="20.100000000000001" customHeight="1" x14ac:dyDescent="0.25">
      <c r="B86" s="74" t="s">
        <v>62</v>
      </c>
      <c r="C86" s="33">
        <f>C15-C84</f>
        <v>0</v>
      </c>
      <c r="D86" s="33">
        <f>D15-D84</f>
        <v>0</v>
      </c>
      <c r="E86" s="34">
        <f>C86-D86</f>
        <v>0</v>
      </c>
      <c r="F86" s="75"/>
      <c r="G86" s="21"/>
    </row>
    <row r="87" spans="2:10" ht="20.100000000000001" customHeight="1" x14ac:dyDescent="0.25">
      <c r="B87" s="76"/>
      <c r="C87" s="77"/>
      <c r="D87" s="77"/>
      <c r="E87" s="77"/>
      <c r="F87" s="78"/>
      <c r="G87" s="21"/>
    </row>
    <row r="88" spans="2:10" ht="20.100000000000001" customHeight="1" x14ac:dyDescent="0.25">
      <c r="B88" s="28"/>
      <c r="C88" s="79"/>
      <c r="D88" s="79"/>
      <c r="E88" s="79"/>
      <c r="F88" s="80"/>
      <c r="G88" s="21"/>
    </row>
    <row r="89" spans="2:10" ht="20.100000000000001" customHeight="1" x14ac:dyDescent="0.25">
      <c r="B89" s="44"/>
      <c r="C89" s="30"/>
      <c r="D89" s="30"/>
      <c r="E89" s="30"/>
      <c r="F89" s="68"/>
      <c r="G89" s="21"/>
    </row>
    <row r="90" spans="2:10" ht="20.100000000000001" customHeight="1" x14ac:dyDescent="0.25">
      <c r="B90" s="81" t="s">
        <v>63</v>
      </c>
      <c r="C90" s="82">
        <f>C30+C78</f>
        <v>0</v>
      </c>
      <c r="D90" s="82">
        <f>D30+D78</f>
        <v>0</v>
      </c>
      <c r="E90" s="30"/>
      <c r="F90" s="68"/>
      <c r="G90" s="21"/>
    </row>
    <row r="91" spans="2:10" ht="20.100000000000001" customHeight="1" x14ac:dyDescent="0.25">
      <c r="B91" s="81" t="s">
        <v>61</v>
      </c>
      <c r="C91" s="82">
        <f>C84</f>
        <v>0</v>
      </c>
      <c r="D91" s="82">
        <f>D84</f>
        <v>0</v>
      </c>
      <c r="E91" s="30"/>
      <c r="F91" s="68"/>
      <c r="G91" s="21"/>
    </row>
    <row r="92" spans="2:10" ht="20.100000000000001" customHeight="1" x14ac:dyDescent="0.25">
      <c r="B92" s="44"/>
      <c r="C92" s="30"/>
      <c r="D92" s="30"/>
      <c r="E92" s="30"/>
      <c r="F92" s="30"/>
      <c r="G92" s="21"/>
      <c r="H92" s="30"/>
      <c r="I92" s="44"/>
      <c r="J92" s="44"/>
    </row>
    <row r="93" spans="2:10" ht="20.100000000000001" customHeight="1" x14ac:dyDescent="0.25">
      <c r="B93" s="83" t="s">
        <v>64</v>
      </c>
      <c r="C93" s="30"/>
      <c r="D93" s="30"/>
      <c r="E93" s="30"/>
      <c r="F93" s="30"/>
      <c r="G93" s="21"/>
      <c r="H93" s="30"/>
      <c r="I93" s="44"/>
      <c r="J93" s="44"/>
    </row>
    <row r="94" spans="2:10" ht="20.100000000000001" customHeight="1" x14ac:dyDescent="0.25">
      <c r="B94" s="84" t="s">
        <v>65</v>
      </c>
      <c r="C94" s="85">
        <f>C33</f>
        <v>0</v>
      </c>
      <c r="D94" s="85">
        <f>D33</f>
        <v>0</v>
      </c>
      <c r="E94" s="30"/>
      <c r="F94" s="30"/>
      <c r="G94" s="21"/>
      <c r="H94" s="30"/>
      <c r="I94" s="44"/>
      <c r="J94" s="44"/>
    </row>
    <row r="95" spans="2:10" ht="20.100000000000001" customHeight="1" x14ac:dyDescent="0.25">
      <c r="B95" s="86" t="s">
        <v>29</v>
      </c>
      <c r="C95" s="87">
        <f>C32</f>
        <v>0</v>
      </c>
      <c r="D95" s="87">
        <f>D32</f>
        <v>0</v>
      </c>
      <c r="E95" s="30"/>
      <c r="F95" s="30"/>
      <c r="G95" s="21"/>
      <c r="H95" s="30"/>
      <c r="I95" s="44"/>
      <c r="J95" s="44"/>
    </row>
    <row r="96" spans="2:10" ht="20.100000000000001" customHeight="1" x14ac:dyDescent="0.25">
      <c r="B96" s="86" t="s">
        <v>59</v>
      </c>
      <c r="C96" s="87">
        <f>C80</f>
        <v>0</v>
      </c>
      <c r="D96" s="87">
        <f>D80</f>
        <v>0</v>
      </c>
      <c r="E96" s="30"/>
      <c r="F96" s="30"/>
      <c r="G96" s="21"/>
      <c r="H96" s="30"/>
      <c r="I96" s="44"/>
      <c r="J96" s="44"/>
    </row>
    <row r="97" spans="2:10" ht="20.100000000000001" customHeight="1" x14ac:dyDescent="0.25">
      <c r="B97" s="88" t="s">
        <v>66</v>
      </c>
      <c r="C97" s="82">
        <f>SUM(C94:C96)</f>
        <v>0</v>
      </c>
      <c r="D97" s="82">
        <f>SUM(D94:D96)</f>
        <v>0</v>
      </c>
      <c r="E97" s="30"/>
      <c r="F97" s="30"/>
      <c r="G97" s="21"/>
      <c r="H97" s="30"/>
      <c r="I97" s="44"/>
      <c r="J97" s="44"/>
    </row>
    <row r="98" spans="2:10" ht="20.100000000000001" customHeight="1" x14ac:dyDescent="0.25">
      <c r="B98" s="44"/>
      <c r="C98" s="44"/>
      <c r="D98" s="44"/>
      <c r="E98" s="44"/>
      <c r="F98" s="44"/>
      <c r="G98" s="21"/>
      <c r="H98" s="44"/>
      <c r="I98" s="44"/>
      <c r="J98" s="21"/>
    </row>
    <row r="99" spans="2:10" ht="20.100000000000001" customHeight="1" x14ac:dyDescent="0.25">
      <c r="B99" s="89" t="s">
        <v>67</v>
      </c>
      <c r="C99" s="44"/>
      <c r="D99" s="44"/>
      <c r="E99" s="44"/>
      <c r="F99" s="44"/>
      <c r="G99" s="21"/>
      <c r="H99" s="44"/>
      <c r="I99" s="44"/>
      <c r="J99" s="21"/>
    </row>
    <row r="100" spans="2:10" ht="20.100000000000001" customHeight="1" x14ac:dyDescent="0.25">
      <c r="B100" s="114" t="s">
        <v>68</v>
      </c>
      <c r="C100" s="115"/>
      <c r="D100" s="115"/>
      <c r="E100" s="115"/>
      <c r="F100" s="116"/>
      <c r="G100" s="21"/>
    </row>
    <row r="101" spans="2:10" ht="39.950000000000003" customHeight="1" x14ac:dyDescent="0.25">
      <c r="B101" s="119"/>
      <c r="C101" s="120"/>
      <c r="D101" s="120"/>
      <c r="E101" s="120"/>
      <c r="F101" s="121"/>
      <c r="G101" s="21"/>
    </row>
    <row r="102" spans="2:10" ht="20.100000000000001" customHeight="1" x14ac:dyDescent="0.25">
      <c r="B102" s="114" t="s">
        <v>69</v>
      </c>
      <c r="C102" s="115"/>
      <c r="D102" s="115"/>
      <c r="E102" s="115"/>
      <c r="F102" s="116"/>
      <c r="G102" s="21"/>
    </row>
    <row r="103" spans="2:10" ht="39.950000000000003" customHeight="1" x14ac:dyDescent="0.25">
      <c r="B103" s="119"/>
      <c r="C103" s="120"/>
      <c r="D103" s="120"/>
      <c r="E103" s="120"/>
      <c r="F103" s="121"/>
      <c r="G103" s="21"/>
    </row>
    <row r="104" spans="2:10" ht="20.100000000000001" customHeight="1" x14ac:dyDescent="0.25">
      <c r="B104" s="114" t="s">
        <v>70</v>
      </c>
      <c r="C104" s="115"/>
      <c r="D104" s="115"/>
      <c r="E104" s="115"/>
      <c r="F104" s="116"/>
      <c r="G104" s="21"/>
    </row>
    <row r="105" spans="2:10" ht="39.950000000000003" customHeight="1" x14ac:dyDescent="0.25">
      <c r="B105" s="119"/>
      <c r="C105" s="120"/>
      <c r="D105" s="120"/>
      <c r="E105" s="120"/>
      <c r="F105" s="121"/>
      <c r="G105" s="21"/>
    </row>
    <row r="106" spans="2:10" ht="20.100000000000001" customHeight="1" x14ac:dyDescent="0.25">
      <c r="B106" s="114" t="s">
        <v>296</v>
      </c>
      <c r="C106" s="115"/>
      <c r="D106" s="115"/>
      <c r="E106" s="115"/>
      <c r="F106" s="116"/>
      <c r="G106" s="21"/>
    </row>
    <row r="107" spans="2:10" ht="39.950000000000003" customHeight="1" x14ac:dyDescent="0.25">
      <c r="B107" s="119"/>
      <c r="C107" s="120"/>
      <c r="D107" s="120"/>
      <c r="E107" s="120"/>
      <c r="F107" s="121"/>
      <c r="G107" s="21"/>
    </row>
    <row r="108" spans="2:10" ht="20.100000000000001" customHeight="1" x14ac:dyDescent="0.25">
      <c r="B108" s="114" t="s">
        <v>297</v>
      </c>
      <c r="C108" s="115"/>
      <c r="D108" s="115"/>
      <c r="E108" s="115"/>
      <c r="F108" s="116"/>
      <c r="G108" s="21"/>
    </row>
    <row r="109" spans="2:10" ht="39.950000000000003" customHeight="1" x14ac:dyDescent="0.25">
      <c r="B109" s="119"/>
      <c r="C109" s="120"/>
      <c r="D109" s="120"/>
      <c r="E109" s="120"/>
      <c r="F109" s="121"/>
      <c r="G109" s="21"/>
    </row>
    <row r="110" spans="2:10" ht="20.100000000000001" customHeight="1" x14ac:dyDescent="0.25">
      <c r="B110" s="114" t="s">
        <v>293</v>
      </c>
      <c r="C110" s="115"/>
      <c r="D110" s="115"/>
      <c r="E110" s="115"/>
      <c r="F110" s="116"/>
      <c r="G110" s="21"/>
    </row>
    <row r="111" spans="2:10" ht="39.950000000000003" customHeight="1" x14ac:dyDescent="0.25">
      <c r="B111" s="119"/>
      <c r="C111" s="120"/>
      <c r="D111" s="120"/>
      <c r="E111" s="120"/>
      <c r="F111" s="121"/>
      <c r="G111" s="21"/>
    </row>
  </sheetData>
  <sheetProtection sheet="1" objects="1" scenarios="1"/>
  <mergeCells count="19">
    <mergeCell ref="B107:F107"/>
    <mergeCell ref="B108:F108"/>
    <mergeCell ref="B109:F109"/>
    <mergeCell ref="B110:F110"/>
    <mergeCell ref="B111:F111"/>
    <mergeCell ref="B106:F106"/>
    <mergeCell ref="B100:F100"/>
    <mergeCell ref="C4:E4"/>
    <mergeCell ref="C5:E5"/>
    <mergeCell ref="B101:F101"/>
    <mergeCell ref="B102:F102"/>
    <mergeCell ref="B103:F103"/>
    <mergeCell ref="B104:F104"/>
    <mergeCell ref="B105:F105"/>
    <mergeCell ref="C7:D7"/>
    <mergeCell ref="C8:D8"/>
    <mergeCell ref="C9:D9"/>
    <mergeCell ref="C10:D10"/>
    <mergeCell ref="C11:D11"/>
  </mergeCells>
  <dataValidations count="2">
    <dataValidation type="list" allowBlank="1" showInputMessage="1" showErrorMessage="1" sqref="F7" xr:uid="{DD998039-3BBB-4D51-8876-C95762738C6B}">
      <formula1>"1,2,3,4,5"</formula1>
    </dataValidation>
    <dataValidation type="list" allowBlank="1" showInputMessage="1" showErrorMessage="1" sqref="C10:D10" xr:uid="{A015F305-0B30-4D0D-916A-8A78525F6E4A}">
      <formula1>SD_D_PL_UDF_137_Name</formula1>
    </dataValidation>
  </dataValidations>
  <pageMargins left="0.25" right="0.25" top="0.75" bottom="0.75" header="0.3" footer="0.3"/>
  <pageSetup scale="50" orientation="portrait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07C58-FE91-4438-9242-A403FEB89B5A}">
  <dimension ref="C2:D42"/>
  <sheetViews>
    <sheetView workbookViewId="0"/>
  </sheetViews>
  <sheetFormatPr defaultRowHeight="15" x14ac:dyDescent="0.25"/>
  <sheetData>
    <row r="2" spans="3:4" x14ac:dyDescent="0.25">
      <c r="C2" s="1" t="s">
        <v>71</v>
      </c>
      <c r="D2">
        <v>210</v>
      </c>
    </row>
    <row r="3" spans="3:4" x14ac:dyDescent="0.25">
      <c r="C3" s="1" t="s">
        <v>72</v>
      </c>
      <c r="D3">
        <v>214</v>
      </c>
    </row>
    <row r="4" spans="3:4" x14ac:dyDescent="0.25">
      <c r="C4" s="1" t="s">
        <v>73</v>
      </c>
      <c r="D4">
        <v>215</v>
      </c>
    </row>
    <row r="5" spans="3:4" x14ac:dyDescent="0.25">
      <c r="C5" s="1" t="s">
        <v>74</v>
      </c>
      <c r="D5">
        <v>216</v>
      </c>
    </row>
    <row r="6" spans="3:4" x14ac:dyDescent="0.25">
      <c r="C6" s="1" t="s">
        <v>77</v>
      </c>
      <c r="D6">
        <v>223</v>
      </c>
    </row>
    <row r="7" spans="3:4" x14ac:dyDescent="0.25">
      <c r="C7" s="1" t="s">
        <v>78</v>
      </c>
      <c r="D7">
        <v>224</v>
      </c>
    </row>
    <row r="8" spans="3:4" x14ac:dyDescent="0.25">
      <c r="C8" s="1" t="s">
        <v>79</v>
      </c>
      <c r="D8">
        <v>225</v>
      </c>
    </row>
    <row r="9" spans="3:4" x14ac:dyDescent="0.25">
      <c r="C9" s="1" t="s">
        <v>80</v>
      </c>
      <c r="D9">
        <v>226</v>
      </c>
    </row>
    <row r="10" spans="3:4" x14ac:dyDescent="0.25">
      <c r="C10" s="1" t="s">
        <v>81</v>
      </c>
      <c r="D10">
        <v>227</v>
      </c>
    </row>
    <row r="11" spans="3:4" x14ac:dyDescent="0.25">
      <c r="C11" s="1" t="s">
        <v>82</v>
      </c>
      <c r="D11">
        <v>228</v>
      </c>
    </row>
    <row r="12" spans="3:4" x14ac:dyDescent="0.25">
      <c r="C12" s="1" t="s">
        <v>83</v>
      </c>
      <c r="D12">
        <v>229</v>
      </c>
    </row>
    <row r="13" spans="3:4" x14ac:dyDescent="0.25">
      <c r="C13" s="1" t="s">
        <v>84</v>
      </c>
      <c r="D13">
        <v>230</v>
      </c>
    </row>
    <row r="14" spans="3:4" x14ac:dyDescent="0.25">
      <c r="C14" s="1" t="s">
        <v>86</v>
      </c>
      <c r="D14">
        <v>231</v>
      </c>
    </row>
    <row r="15" spans="3:4" x14ac:dyDescent="0.25">
      <c r="C15" s="1" t="s">
        <v>87</v>
      </c>
      <c r="D15">
        <v>232</v>
      </c>
    </row>
    <row r="16" spans="3:4" x14ac:dyDescent="0.25">
      <c r="C16" s="1" t="s">
        <v>88</v>
      </c>
      <c r="D16">
        <v>233</v>
      </c>
    </row>
    <row r="17" spans="3:4" x14ac:dyDescent="0.25">
      <c r="C17" s="1" t="s">
        <v>90</v>
      </c>
      <c r="D17">
        <v>234</v>
      </c>
    </row>
    <row r="18" spans="3:4" x14ac:dyDescent="0.25">
      <c r="C18" s="1" t="s">
        <v>91</v>
      </c>
      <c r="D18">
        <v>235</v>
      </c>
    </row>
    <row r="19" spans="3:4" x14ac:dyDescent="0.25">
      <c r="C19" s="1" t="s">
        <v>92</v>
      </c>
      <c r="D19">
        <v>236</v>
      </c>
    </row>
    <row r="20" spans="3:4" x14ac:dyDescent="0.25">
      <c r="C20" s="1" t="s">
        <v>93</v>
      </c>
      <c r="D20">
        <v>237</v>
      </c>
    </row>
    <row r="21" spans="3:4" x14ac:dyDescent="0.25">
      <c r="C21" s="1" t="s">
        <v>94</v>
      </c>
      <c r="D21">
        <v>238</v>
      </c>
    </row>
    <row r="22" spans="3:4" x14ac:dyDescent="0.25">
      <c r="C22" s="1" t="s">
        <v>96</v>
      </c>
      <c r="D22">
        <v>239</v>
      </c>
    </row>
    <row r="23" spans="3:4" x14ac:dyDescent="0.25">
      <c r="C23" s="1" t="s">
        <v>97</v>
      </c>
      <c r="D23">
        <v>240</v>
      </c>
    </row>
    <row r="24" spans="3:4" x14ac:dyDescent="0.25">
      <c r="C24" s="1" t="s">
        <v>98</v>
      </c>
      <c r="D24">
        <v>241</v>
      </c>
    </row>
    <row r="25" spans="3:4" x14ac:dyDescent="0.25">
      <c r="C25" s="1" t="s">
        <v>99</v>
      </c>
      <c r="D25">
        <v>242</v>
      </c>
    </row>
    <row r="26" spans="3:4" x14ac:dyDescent="0.25">
      <c r="C26" s="1" t="s">
        <v>100</v>
      </c>
      <c r="D26">
        <v>243</v>
      </c>
    </row>
    <row r="27" spans="3:4" x14ac:dyDescent="0.25">
      <c r="C27" s="1" t="s">
        <v>101</v>
      </c>
      <c r="D27">
        <v>249</v>
      </c>
    </row>
    <row r="28" spans="3:4" x14ac:dyDescent="0.25">
      <c r="C28" s="1" t="s">
        <v>104</v>
      </c>
      <c r="D28">
        <v>292</v>
      </c>
    </row>
    <row r="29" spans="3:4" x14ac:dyDescent="0.25">
      <c r="C29" s="1" t="s">
        <v>105</v>
      </c>
      <c r="D29">
        <v>293</v>
      </c>
    </row>
    <row r="30" spans="3:4" x14ac:dyDescent="0.25">
      <c r="C30" s="1" t="s">
        <v>106</v>
      </c>
      <c r="D30">
        <v>294</v>
      </c>
    </row>
    <row r="31" spans="3:4" x14ac:dyDescent="0.25">
      <c r="C31" s="1" t="s">
        <v>107</v>
      </c>
      <c r="D31">
        <v>295</v>
      </c>
    </row>
    <row r="32" spans="3:4" x14ac:dyDescent="0.25">
      <c r="C32" s="1" t="s">
        <v>85</v>
      </c>
      <c r="D32">
        <v>296</v>
      </c>
    </row>
    <row r="33" spans="3:4" x14ac:dyDescent="0.25">
      <c r="C33" s="1" t="s">
        <v>108</v>
      </c>
      <c r="D33">
        <v>299</v>
      </c>
    </row>
    <row r="34" spans="3:4" x14ac:dyDescent="0.25">
      <c r="C34" s="1" t="s">
        <v>109</v>
      </c>
      <c r="D34">
        <v>713</v>
      </c>
    </row>
    <row r="35" spans="3:4" x14ac:dyDescent="0.25">
      <c r="C35" s="1" t="s">
        <v>110</v>
      </c>
      <c r="D35">
        <v>767</v>
      </c>
    </row>
    <row r="36" spans="3:4" x14ac:dyDescent="0.25">
      <c r="C36" s="1" t="s">
        <v>111</v>
      </c>
      <c r="D36">
        <v>1075</v>
      </c>
    </row>
    <row r="37" spans="3:4" x14ac:dyDescent="0.25">
      <c r="C37" s="1" t="s">
        <v>306</v>
      </c>
      <c r="D37">
        <v>1150</v>
      </c>
    </row>
    <row r="38" spans="3:4" x14ac:dyDescent="0.25">
      <c r="C38" s="1" t="s">
        <v>307</v>
      </c>
      <c r="D38">
        <v>1171</v>
      </c>
    </row>
    <row r="39" spans="3:4" x14ac:dyDescent="0.25">
      <c r="C39" s="1" t="s">
        <v>75</v>
      </c>
      <c r="D39">
        <v>220</v>
      </c>
    </row>
    <row r="40" spans="3:4" x14ac:dyDescent="0.25">
      <c r="C40" s="1" t="s">
        <v>76</v>
      </c>
      <c r="D40">
        <v>221</v>
      </c>
    </row>
    <row r="41" spans="3:4" x14ac:dyDescent="0.25">
      <c r="C41" s="1" t="s">
        <v>102</v>
      </c>
      <c r="D41">
        <v>290</v>
      </c>
    </row>
    <row r="42" spans="3:4" x14ac:dyDescent="0.25">
      <c r="C42" s="1" t="s">
        <v>103</v>
      </c>
      <c r="D42">
        <v>291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CB7B-54A6-4A5F-84FE-70441A41CAD6}">
  <dimension ref="B2:D46"/>
  <sheetViews>
    <sheetView showGridLines="0" workbookViewId="0"/>
  </sheetViews>
  <sheetFormatPr defaultColWidth="8.85546875" defaultRowHeight="15" customHeight="1" x14ac:dyDescent="0.2"/>
  <cols>
    <col min="1" max="1" width="2.85546875" style="103" customWidth="1"/>
    <col min="2" max="2" width="58.28515625" style="103" customWidth="1"/>
    <col min="3" max="4" width="33.5703125" style="103" customWidth="1"/>
    <col min="5" max="16384" width="8.85546875" style="103"/>
  </cols>
  <sheetData>
    <row r="2" spans="2:4" ht="15" customHeight="1" x14ac:dyDescent="0.25">
      <c r="B2" s="126" t="s">
        <v>112</v>
      </c>
      <c r="C2" s="128" t="s">
        <v>113</v>
      </c>
      <c r="D2" s="128"/>
    </row>
    <row r="3" spans="2:4" ht="15" customHeight="1" x14ac:dyDescent="0.25">
      <c r="B3" s="127"/>
      <c r="C3" s="129" t="s">
        <v>114</v>
      </c>
      <c r="D3" s="129"/>
    </row>
    <row r="4" spans="2:4" ht="15" customHeight="1" thickBot="1" x14ac:dyDescent="0.3">
      <c r="B4" s="130"/>
      <c r="C4" s="130"/>
      <c r="D4" s="130"/>
    </row>
    <row r="5" spans="2:4" ht="30" customHeight="1" thickBot="1" x14ac:dyDescent="0.25">
      <c r="B5" s="104" t="s">
        <v>115</v>
      </c>
      <c r="C5" s="105" t="s">
        <v>116</v>
      </c>
      <c r="D5" s="106" t="s">
        <v>117</v>
      </c>
    </row>
    <row r="6" spans="2:4" ht="15" customHeight="1" x14ac:dyDescent="0.2">
      <c r="B6" s="8"/>
      <c r="C6" s="9"/>
      <c r="D6" s="9"/>
    </row>
    <row r="7" spans="2:4" ht="15" customHeight="1" x14ac:dyDescent="0.2">
      <c r="B7" s="8"/>
      <c r="C7" s="9"/>
      <c r="D7" s="9"/>
    </row>
    <row r="8" spans="2:4" ht="15" customHeight="1" x14ac:dyDescent="0.2">
      <c r="B8" s="8"/>
      <c r="C8" s="9"/>
      <c r="D8" s="9"/>
    </row>
    <row r="9" spans="2:4" ht="15" customHeight="1" x14ac:dyDescent="0.2">
      <c r="B9" s="8"/>
      <c r="C9" s="9"/>
      <c r="D9" s="9"/>
    </row>
    <row r="10" spans="2:4" ht="15" customHeight="1" x14ac:dyDescent="0.2">
      <c r="B10" s="8"/>
      <c r="C10" s="9"/>
      <c r="D10" s="9"/>
    </row>
    <row r="11" spans="2:4" ht="15" customHeight="1" x14ac:dyDescent="0.2">
      <c r="B11" s="8"/>
      <c r="C11" s="9"/>
      <c r="D11" s="9"/>
    </row>
    <row r="12" spans="2:4" ht="15" customHeight="1" x14ac:dyDescent="0.2">
      <c r="B12" s="8"/>
      <c r="C12" s="9"/>
      <c r="D12" s="9"/>
    </row>
    <row r="13" spans="2:4" ht="15" customHeight="1" x14ac:dyDescent="0.2">
      <c r="B13" s="8"/>
      <c r="C13" s="9"/>
      <c r="D13" s="9"/>
    </row>
    <row r="14" spans="2:4" ht="15" customHeight="1" x14ac:dyDescent="0.2">
      <c r="B14" s="8"/>
      <c r="C14" s="9"/>
      <c r="D14" s="9"/>
    </row>
    <row r="15" spans="2:4" ht="15" customHeight="1" x14ac:dyDescent="0.2">
      <c r="B15" s="8"/>
      <c r="C15" s="9"/>
      <c r="D15" s="9"/>
    </row>
    <row r="16" spans="2:4" ht="15" customHeight="1" x14ac:dyDescent="0.2">
      <c r="B16" s="8"/>
      <c r="C16" s="9"/>
      <c r="D16" s="9"/>
    </row>
    <row r="17" spans="2:4" ht="15" customHeight="1" x14ac:dyDescent="0.2">
      <c r="B17" s="8"/>
      <c r="C17" s="9"/>
      <c r="D17" s="9"/>
    </row>
    <row r="18" spans="2:4" ht="15" customHeight="1" x14ac:dyDescent="0.2">
      <c r="B18" s="8"/>
      <c r="C18" s="9"/>
      <c r="D18" s="9"/>
    </row>
    <row r="19" spans="2:4" ht="15" customHeight="1" x14ac:dyDescent="0.2">
      <c r="B19" s="8"/>
      <c r="C19" s="9"/>
      <c r="D19" s="9"/>
    </row>
    <row r="20" spans="2:4" ht="15" customHeight="1" x14ac:dyDescent="0.2">
      <c r="B20" s="8"/>
      <c r="C20" s="9"/>
      <c r="D20" s="9"/>
    </row>
    <row r="21" spans="2:4" ht="15" customHeight="1" x14ac:dyDescent="0.2">
      <c r="B21" s="8"/>
      <c r="C21" s="9"/>
      <c r="D21" s="9"/>
    </row>
    <row r="22" spans="2:4" ht="15" customHeight="1" x14ac:dyDescent="0.2">
      <c r="B22" s="8"/>
      <c r="C22" s="9"/>
      <c r="D22" s="9"/>
    </row>
    <row r="23" spans="2:4" ht="15" customHeight="1" x14ac:dyDescent="0.2">
      <c r="B23" s="8"/>
      <c r="C23" s="9"/>
      <c r="D23" s="9"/>
    </row>
    <row r="24" spans="2:4" ht="15" customHeight="1" x14ac:dyDescent="0.2">
      <c r="B24" s="8"/>
      <c r="C24" s="9"/>
      <c r="D24" s="9"/>
    </row>
    <row r="25" spans="2:4" ht="15" customHeight="1" x14ac:dyDescent="0.2">
      <c r="B25" s="8"/>
      <c r="C25" s="9"/>
      <c r="D25" s="9"/>
    </row>
    <row r="26" spans="2:4" ht="15" customHeight="1" x14ac:dyDescent="0.2">
      <c r="B26" s="8"/>
      <c r="C26" s="9"/>
      <c r="D26" s="9"/>
    </row>
    <row r="27" spans="2:4" ht="15" customHeight="1" x14ac:dyDescent="0.2">
      <c r="B27" s="8"/>
      <c r="C27" s="9"/>
      <c r="D27" s="9"/>
    </row>
    <row r="28" spans="2:4" ht="15" customHeight="1" x14ac:dyDescent="0.2">
      <c r="B28" s="8"/>
      <c r="C28" s="9"/>
      <c r="D28" s="9"/>
    </row>
    <row r="29" spans="2:4" ht="15" customHeight="1" x14ac:dyDescent="0.2">
      <c r="B29" s="8"/>
      <c r="C29" s="9"/>
      <c r="D29" s="9"/>
    </row>
    <row r="30" spans="2:4" ht="15" customHeight="1" x14ac:dyDescent="0.2">
      <c r="B30" s="8"/>
      <c r="C30" s="9"/>
      <c r="D30" s="9"/>
    </row>
    <row r="31" spans="2:4" ht="15" customHeight="1" x14ac:dyDescent="0.2">
      <c r="B31" s="8"/>
      <c r="C31" s="9"/>
      <c r="D31" s="9"/>
    </row>
    <row r="32" spans="2:4" ht="15" customHeight="1" x14ac:dyDescent="0.2">
      <c r="B32" s="8"/>
      <c r="C32" s="9"/>
      <c r="D32" s="9"/>
    </row>
    <row r="33" spans="2:4" ht="15" customHeight="1" x14ac:dyDescent="0.2">
      <c r="B33" s="8"/>
      <c r="C33" s="9"/>
      <c r="D33" s="9"/>
    </row>
    <row r="34" spans="2:4" ht="15" customHeight="1" x14ac:dyDescent="0.2">
      <c r="B34" s="8"/>
      <c r="C34" s="9"/>
      <c r="D34" s="9"/>
    </row>
    <row r="35" spans="2:4" ht="15" customHeight="1" x14ac:dyDescent="0.2">
      <c r="B35" s="8"/>
      <c r="C35" s="9"/>
      <c r="D35" s="9"/>
    </row>
    <row r="36" spans="2:4" ht="15" customHeight="1" x14ac:dyDescent="0.2">
      <c r="B36" s="8"/>
      <c r="C36" s="9"/>
      <c r="D36" s="9"/>
    </row>
    <row r="37" spans="2:4" ht="15" customHeight="1" x14ac:dyDescent="0.2">
      <c r="B37" s="8"/>
      <c r="C37" s="9"/>
      <c r="D37" s="9"/>
    </row>
    <row r="38" spans="2:4" ht="15" customHeight="1" x14ac:dyDescent="0.2">
      <c r="B38" s="8"/>
      <c r="C38" s="9"/>
      <c r="D38" s="9"/>
    </row>
    <row r="39" spans="2:4" ht="15" customHeight="1" x14ac:dyDescent="0.2">
      <c r="B39" s="8"/>
      <c r="C39" s="9"/>
      <c r="D39" s="9"/>
    </row>
    <row r="40" spans="2:4" ht="15" customHeight="1" x14ac:dyDescent="0.2">
      <c r="B40" s="8"/>
      <c r="C40" s="9"/>
      <c r="D40" s="9"/>
    </row>
    <row r="41" spans="2:4" ht="15" customHeight="1" x14ac:dyDescent="0.2">
      <c r="B41" s="8"/>
      <c r="C41" s="9"/>
      <c r="D41" s="9"/>
    </row>
    <row r="42" spans="2:4" ht="15" customHeight="1" x14ac:dyDescent="0.2">
      <c r="B42" s="8"/>
      <c r="C42" s="9"/>
      <c r="D42" s="9"/>
    </row>
    <row r="43" spans="2:4" ht="15" customHeight="1" x14ac:dyDescent="0.2">
      <c r="B43" s="8"/>
      <c r="C43" s="9"/>
      <c r="D43" s="9"/>
    </row>
    <row r="44" spans="2:4" ht="15" customHeight="1" x14ac:dyDescent="0.2">
      <c r="B44" s="8"/>
      <c r="C44" s="9"/>
      <c r="D44" s="9"/>
    </row>
    <row r="45" spans="2:4" ht="15" customHeight="1" thickBot="1" x14ac:dyDescent="0.25">
      <c r="B45" s="8"/>
      <c r="C45" s="9"/>
      <c r="D45" s="9"/>
    </row>
    <row r="46" spans="2:4" ht="15" customHeight="1" x14ac:dyDescent="0.25">
      <c r="B46" s="107" t="s">
        <v>118</v>
      </c>
      <c r="C46" s="108">
        <f>SUM(C6:C45)</f>
        <v>0</v>
      </c>
      <c r="D46" s="108">
        <f>SUM(D6:D45)</f>
        <v>0</v>
      </c>
    </row>
  </sheetData>
  <sheetProtection sheet="1" objects="1" scenarios="1"/>
  <mergeCells count="4">
    <mergeCell ref="B2:B3"/>
    <mergeCell ref="C2:D2"/>
    <mergeCell ref="C3:D3"/>
    <mergeCell ref="B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CB20-19FF-4A57-8499-21382C7C5793}">
  <dimension ref="A1:O7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8.85546875" defaultRowHeight="15" x14ac:dyDescent="0.25"/>
  <cols>
    <col min="1" max="1" width="18.42578125" style="91" bestFit="1" customWidth="1"/>
    <col min="2" max="2" width="81.5703125" style="91" bestFit="1" customWidth="1"/>
    <col min="3" max="3" width="48.7109375" style="91" customWidth="1"/>
    <col min="4" max="5" width="30.5703125" style="91" customWidth="1"/>
    <col min="6" max="6" width="29" style="91" bestFit="1" customWidth="1"/>
    <col min="7" max="7" width="48.5703125" style="91" bestFit="1" customWidth="1"/>
    <col min="8" max="11" width="30.5703125" style="91" customWidth="1"/>
    <col min="12" max="13" width="8.85546875" style="91"/>
    <col min="14" max="15" width="30.5703125" style="91" customWidth="1"/>
    <col min="16" max="16384" width="8.85546875" style="91"/>
  </cols>
  <sheetData>
    <row r="1" spans="1:15" ht="15.75" x14ac:dyDescent="0.25">
      <c r="A1" s="90"/>
      <c r="B1" s="90"/>
      <c r="C1" s="131" t="s">
        <v>14</v>
      </c>
      <c r="D1" s="131"/>
      <c r="E1" s="131"/>
      <c r="F1" s="131"/>
      <c r="G1" s="132" t="s">
        <v>15</v>
      </c>
      <c r="H1" s="132"/>
      <c r="I1" s="132"/>
      <c r="J1" s="132"/>
      <c r="K1" s="132"/>
    </row>
    <row r="2" spans="1:15" ht="47.25" x14ac:dyDescent="0.25">
      <c r="A2" s="90" t="s">
        <v>119</v>
      </c>
      <c r="B2" s="90" t="s">
        <v>120</v>
      </c>
      <c r="C2" s="92" t="s">
        <v>121</v>
      </c>
      <c r="D2" s="93" t="s">
        <v>122</v>
      </c>
      <c r="E2" s="94" t="s">
        <v>123</v>
      </c>
      <c r="F2" s="93" t="s">
        <v>124</v>
      </c>
      <c r="G2" s="95" t="s">
        <v>121</v>
      </c>
      <c r="H2" s="95" t="s">
        <v>122</v>
      </c>
      <c r="I2" s="95" t="s">
        <v>123</v>
      </c>
      <c r="J2" s="95" t="s">
        <v>124</v>
      </c>
      <c r="K2" s="95" t="s">
        <v>125</v>
      </c>
      <c r="N2" s="90" t="s">
        <v>126</v>
      </c>
      <c r="O2" s="90" t="s">
        <v>127</v>
      </c>
    </row>
    <row r="3" spans="1:15" x14ac:dyDescent="0.25">
      <c r="A3" s="91" t="s">
        <v>128</v>
      </c>
      <c r="B3" s="91" t="s">
        <v>129</v>
      </c>
      <c r="C3" s="97"/>
      <c r="D3" s="97"/>
      <c r="E3" s="97"/>
      <c r="F3" s="97"/>
      <c r="G3" s="91" t="s">
        <v>130</v>
      </c>
      <c r="H3" s="91" t="str">
        <f ca="1">IF(INDIRECT(G3)="","",INDIRECT(G3))</f>
        <v/>
      </c>
      <c r="J3" s="91" t="str">
        <f ca="1">IF(H3=I3,"Same",IF(AND(H3="",I3=0),"Same",IF(AND(H3="Yes",I3=TRUE),"Same",IF(AND(H3="No",I3=FALSE),"Same","Different"))))</f>
        <v>Same</v>
      </c>
      <c r="K3" s="91" t="s">
        <v>131</v>
      </c>
      <c r="N3" s="96"/>
    </row>
    <row r="4" spans="1:15" x14ac:dyDescent="0.25">
      <c r="A4" s="91" t="s">
        <v>128</v>
      </c>
      <c r="B4" s="91" t="s">
        <v>132</v>
      </c>
      <c r="C4" s="97"/>
      <c r="D4" s="97"/>
      <c r="E4" s="97"/>
      <c r="F4" s="97"/>
      <c r="G4" s="91" t="s">
        <v>133</v>
      </c>
      <c r="H4" s="91" t="str">
        <f t="shared" ref="H4:H67" ca="1" si="0">IF(INDIRECT(G4)="","",INDIRECT(G4))</f>
        <v/>
      </c>
      <c r="J4" s="91" t="str">
        <f t="shared" ref="J4:J67" ca="1" si="1">IF(H4=I4,"Same",IF(AND(H4="",I4=0),"Same",IF(AND(H4="Yes",I4=TRUE),"Same",IF(AND(H4="No",I4=FALSE),"Same","Different"))))</f>
        <v>Same</v>
      </c>
      <c r="K4" s="91" t="s">
        <v>131</v>
      </c>
      <c r="N4" s="96"/>
    </row>
    <row r="5" spans="1:15" x14ac:dyDescent="0.25">
      <c r="A5" s="91" t="s">
        <v>128</v>
      </c>
      <c r="B5" s="91" t="s">
        <v>134</v>
      </c>
      <c r="C5" s="97"/>
      <c r="D5" s="97"/>
      <c r="E5" s="97"/>
      <c r="F5" s="97"/>
      <c r="G5" s="91" t="s">
        <v>134</v>
      </c>
      <c r="H5" s="91" t="str">
        <f t="shared" ca="1" si="0"/>
        <v/>
      </c>
      <c r="I5" s="91" t="str">
        <f>IF(Developer="","",Developer)</f>
        <v/>
      </c>
      <c r="J5" s="91" t="str">
        <f t="shared" ca="1" si="1"/>
        <v>Same</v>
      </c>
      <c r="K5" s="91" t="s">
        <v>131</v>
      </c>
    </row>
    <row r="6" spans="1:15" x14ac:dyDescent="0.25">
      <c r="A6" s="91" t="s">
        <v>128</v>
      </c>
      <c r="B6" s="91" t="s">
        <v>135</v>
      </c>
      <c r="C6" s="97"/>
      <c r="D6" s="97"/>
      <c r="E6" s="97"/>
      <c r="F6" s="97"/>
      <c r="G6" s="91" t="s">
        <v>136</v>
      </c>
      <c r="H6" s="91" t="str">
        <f t="shared" ca="1" si="0"/>
        <v/>
      </c>
      <c r="I6" s="96"/>
      <c r="J6" s="91" t="str">
        <f t="shared" ca="1" si="1"/>
        <v>Same</v>
      </c>
      <c r="K6" s="91" t="s">
        <v>131</v>
      </c>
    </row>
    <row r="7" spans="1:15" x14ac:dyDescent="0.25">
      <c r="A7" s="91" t="s">
        <v>137</v>
      </c>
      <c r="B7" s="91" t="s">
        <v>19</v>
      </c>
      <c r="C7" s="91" t="s">
        <v>138</v>
      </c>
      <c r="D7" s="91" t="str">
        <f t="shared" ref="D7:D67" ca="1" si="2">IF(INDIRECT(C7)="","",INDIRECT(C7))</f>
        <v/>
      </c>
      <c r="F7" s="91" t="str">
        <f ca="1">IF(D7=E7,"Same",IF(AND(D7="",E7=0),"Same",IF(AND(D7="Yes",E7=TRUE),"Same",IF(AND(D7="No",E7=FALSE),"Same","Different"))))</f>
        <v>Same</v>
      </c>
      <c r="G7" s="91" t="s">
        <v>139</v>
      </c>
      <c r="H7" s="91" t="str">
        <f t="shared" ca="1" si="0"/>
        <v/>
      </c>
      <c r="J7" s="91" t="str">
        <f t="shared" ca="1" si="1"/>
        <v>Same</v>
      </c>
      <c r="K7" s="91">
        <f t="shared" ref="K7:K45" ca="1" si="3">IF(OR(H7=0,H7=""),I7,H7)</f>
        <v>0</v>
      </c>
    </row>
    <row r="8" spans="1:15" x14ac:dyDescent="0.25">
      <c r="A8" s="91" t="s">
        <v>137</v>
      </c>
      <c r="B8" s="91" t="s">
        <v>20</v>
      </c>
      <c r="C8" s="91" t="s">
        <v>140</v>
      </c>
      <c r="D8" s="91" t="str">
        <f t="shared" ca="1" si="2"/>
        <v/>
      </c>
      <c r="F8" s="91" t="str">
        <f t="shared" ref="F8:F68" ca="1" si="4">IF(D8=E8,"Same",IF(AND(D8="",E8=0),"Same",IF(AND(D8="Yes",E8=TRUE),"Same",IF(AND(D8="No",E8=FALSE),"Same","Different"))))</f>
        <v>Same</v>
      </c>
      <c r="G8" s="91" t="s">
        <v>141</v>
      </c>
      <c r="H8" s="91" t="str">
        <f t="shared" ca="1" si="0"/>
        <v/>
      </c>
      <c r="J8" s="91" t="str">
        <f t="shared" ca="1" si="1"/>
        <v>Same</v>
      </c>
      <c r="K8" s="91">
        <f t="shared" ca="1" si="3"/>
        <v>0</v>
      </c>
    </row>
    <row r="9" spans="1:15" x14ac:dyDescent="0.25">
      <c r="A9" s="91" t="s">
        <v>137</v>
      </c>
      <c r="B9" s="91" t="s">
        <v>21</v>
      </c>
      <c r="C9" s="91" t="s">
        <v>142</v>
      </c>
      <c r="D9" s="91" t="str">
        <f t="shared" ca="1" si="2"/>
        <v/>
      </c>
      <c r="F9" s="91" t="str">
        <f t="shared" ca="1" si="4"/>
        <v>Same</v>
      </c>
      <c r="G9" s="91" t="s">
        <v>143</v>
      </c>
      <c r="H9" s="91" t="str">
        <f t="shared" ca="1" si="0"/>
        <v/>
      </c>
      <c r="J9" s="91" t="str">
        <f t="shared" ca="1" si="1"/>
        <v>Same</v>
      </c>
      <c r="K9" s="91">
        <f t="shared" ca="1" si="3"/>
        <v>0</v>
      </c>
    </row>
    <row r="10" spans="1:15" ht="15.75" x14ac:dyDescent="0.25">
      <c r="A10" s="91" t="s">
        <v>137</v>
      </c>
      <c r="B10" s="91" t="s">
        <v>22</v>
      </c>
      <c r="C10" s="91" t="s">
        <v>144</v>
      </c>
      <c r="D10" s="91" t="str">
        <f t="shared" ca="1" si="2"/>
        <v/>
      </c>
      <c r="F10" s="91" t="str">
        <f t="shared" ca="1" si="4"/>
        <v>Same</v>
      </c>
      <c r="G10" s="91" t="s">
        <v>145</v>
      </c>
      <c r="H10" s="91" t="str">
        <f t="shared" ca="1" si="0"/>
        <v/>
      </c>
      <c r="J10" s="91" t="str">
        <f t="shared" ca="1" si="1"/>
        <v>Same</v>
      </c>
      <c r="K10" s="91">
        <f t="shared" ca="1" si="3"/>
        <v>0</v>
      </c>
      <c r="N10" s="90" t="s">
        <v>95</v>
      </c>
      <c r="O10" s="91" t="str">
        <f>IFERROR(VLOOKUP(N10,$N$3:$O$8,2,FALSE),"")</f>
        <v/>
      </c>
    </row>
    <row r="11" spans="1:15" ht="15.75" x14ac:dyDescent="0.25">
      <c r="A11" s="91" t="s">
        <v>137</v>
      </c>
      <c r="B11" s="91" t="s">
        <v>23</v>
      </c>
      <c r="C11" s="91" t="s">
        <v>146</v>
      </c>
      <c r="D11" s="91" t="str">
        <f t="shared" ca="1" si="2"/>
        <v/>
      </c>
      <c r="F11" s="91" t="str">
        <f t="shared" ca="1" si="4"/>
        <v>Same</v>
      </c>
      <c r="G11" s="91" t="s">
        <v>147</v>
      </c>
      <c r="H11" s="91" t="str">
        <f t="shared" ca="1" si="0"/>
        <v/>
      </c>
      <c r="J11" s="91" t="str">
        <f t="shared" ca="1" si="1"/>
        <v>Same</v>
      </c>
      <c r="K11" s="91">
        <f t="shared" ca="1" si="3"/>
        <v>0</v>
      </c>
      <c r="N11" s="90" t="s">
        <v>89</v>
      </c>
      <c r="O11" s="91" t="str">
        <f>IFERROR(VLOOKUP(N11,$N$3:$O$8,2,FALSE),"")</f>
        <v/>
      </c>
    </row>
    <row r="12" spans="1:15" x14ac:dyDescent="0.25">
      <c r="A12" s="91" t="s">
        <v>137</v>
      </c>
      <c r="B12" s="91" t="s">
        <v>24</v>
      </c>
      <c r="C12" s="91" t="s">
        <v>148</v>
      </c>
      <c r="D12" s="91" t="str">
        <f t="shared" ca="1" si="2"/>
        <v/>
      </c>
      <c r="F12" s="91" t="str">
        <f t="shared" ca="1" si="4"/>
        <v>Same</v>
      </c>
      <c r="G12" s="91" t="s">
        <v>149</v>
      </c>
      <c r="H12" s="91" t="str">
        <f t="shared" ca="1" si="0"/>
        <v/>
      </c>
      <c r="J12" s="91" t="str">
        <f t="shared" ca="1" si="1"/>
        <v>Same</v>
      </c>
      <c r="K12" s="91">
        <f t="shared" ca="1" si="3"/>
        <v>0</v>
      </c>
    </row>
    <row r="13" spans="1:15" x14ac:dyDescent="0.25">
      <c r="A13" s="91" t="s">
        <v>137</v>
      </c>
      <c r="B13" s="91" t="s">
        <v>25</v>
      </c>
      <c r="C13" s="91" t="s">
        <v>150</v>
      </c>
      <c r="D13" s="91" t="str">
        <f t="shared" ca="1" si="2"/>
        <v/>
      </c>
      <c r="F13" s="91" t="str">
        <f t="shared" ca="1" si="4"/>
        <v>Same</v>
      </c>
      <c r="G13" s="91" t="s">
        <v>151</v>
      </c>
      <c r="H13" s="91" t="str">
        <f t="shared" ca="1" si="0"/>
        <v/>
      </c>
      <c r="J13" s="91" t="str">
        <f t="shared" ca="1" si="1"/>
        <v>Same</v>
      </c>
      <c r="K13" s="91">
        <f t="shared" ca="1" si="3"/>
        <v>0</v>
      </c>
    </row>
    <row r="14" spans="1:15" x14ac:dyDescent="0.25">
      <c r="A14" s="91" t="s">
        <v>137</v>
      </c>
      <c r="B14" s="91" t="s">
        <v>26</v>
      </c>
      <c r="C14" s="91" t="s">
        <v>152</v>
      </c>
      <c r="D14" s="91" t="str">
        <f t="shared" ca="1" si="2"/>
        <v/>
      </c>
      <c r="F14" s="91" t="str">
        <f t="shared" ca="1" si="4"/>
        <v>Same</v>
      </c>
      <c r="G14" s="91" t="s">
        <v>153</v>
      </c>
      <c r="H14" s="91" t="str">
        <f t="shared" ca="1" si="0"/>
        <v/>
      </c>
      <c r="J14" s="91" t="str">
        <f t="shared" ca="1" si="1"/>
        <v>Same</v>
      </c>
      <c r="K14" s="91">
        <f t="shared" ca="1" si="3"/>
        <v>0</v>
      </c>
    </row>
    <row r="15" spans="1:15" x14ac:dyDescent="0.25">
      <c r="A15" s="91" t="s">
        <v>137</v>
      </c>
      <c r="B15" s="91" t="s">
        <v>154</v>
      </c>
      <c r="C15" s="91" t="s">
        <v>155</v>
      </c>
      <c r="D15" s="91" t="str">
        <f t="shared" ca="1" si="2"/>
        <v/>
      </c>
      <c r="F15" s="91" t="str">
        <f t="shared" ca="1" si="4"/>
        <v>Same</v>
      </c>
      <c r="G15" s="91" t="s">
        <v>156</v>
      </c>
      <c r="H15" s="91" t="str">
        <f t="shared" ca="1" si="0"/>
        <v/>
      </c>
      <c r="J15" s="91" t="str">
        <f t="shared" ca="1" si="1"/>
        <v>Same</v>
      </c>
      <c r="K15" s="91">
        <f t="shared" ca="1" si="3"/>
        <v>0</v>
      </c>
    </row>
    <row r="16" spans="1:15" x14ac:dyDescent="0.25">
      <c r="A16" s="91" t="s">
        <v>137</v>
      </c>
      <c r="B16" s="91" t="s">
        <v>157</v>
      </c>
      <c r="C16" s="91" t="s">
        <v>158</v>
      </c>
      <c r="D16" s="91" t="str">
        <f t="shared" ca="1" si="2"/>
        <v/>
      </c>
      <c r="F16" s="91" t="str">
        <f t="shared" ca="1" si="4"/>
        <v>Same</v>
      </c>
      <c r="G16" s="91" t="s">
        <v>158</v>
      </c>
      <c r="H16" s="91" t="str">
        <f t="shared" ca="1" si="0"/>
        <v/>
      </c>
      <c r="J16" s="91" t="str">
        <f t="shared" ca="1" si="1"/>
        <v>Same</v>
      </c>
      <c r="K16" s="91">
        <f t="shared" ca="1" si="3"/>
        <v>0</v>
      </c>
    </row>
    <row r="17" spans="1:11" x14ac:dyDescent="0.25">
      <c r="A17" s="91" t="s">
        <v>137</v>
      </c>
      <c r="B17" s="91" t="s">
        <v>159</v>
      </c>
      <c r="C17" s="91" t="s">
        <v>160</v>
      </c>
      <c r="D17" s="91" t="str">
        <f t="shared" ca="1" si="2"/>
        <v/>
      </c>
      <c r="F17" s="91" t="str">
        <f t="shared" ca="1" si="4"/>
        <v>Same</v>
      </c>
      <c r="G17" s="91" t="s">
        <v>161</v>
      </c>
      <c r="H17" s="91" t="str">
        <f t="shared" ca="1" si="0"/>
        <v/>
      </c>
      <c r="J17" s="91" t="str">
        <f t="shared" ca="1" si="1"/>
        <v>Same</v>
      </c>
      <c r="K17" s="91">
        <f t="shared" ca="1" si="3"/>
        <v>0</v>
      </c>
    </row>
    <row r="18" spans="1:11" x14ac:dyDescent="0.25">
      <c r="A18" s="91" t="s">
        <v>137</v>
      </c>
      <c r="B18" s="91" t="s">
        <v>162</v>
      </c>
      <c r="C18" s="91" t="s">
        <v>163</v>
      </c>
      <c r="D18" s="91" t="str">
        <f t="shared" ca="1" si="2"/>
        <v/>
      </c>
      <c r="F18" s="91" t="str">
        <f t="shared" ca="1" si="4"/>
        <v>Same</v>
      </c>
      <c r="G18" s="91" t="s">
        <v>163</v>
      </c>
      <c r="H18" s="91" t="str">
        <f t="shared" ca="1" si="0"/>
        <v/>
      </c>
      <c r="J18" s="91" t="str">
        <f t="shared" ca="1" si="1"/>
        <v>Same</v>
      </c>
      <c r="K18" s="91">
        <f t="shared" ca="1" si="3"/>
        <v>0</v>
      </c>
    </row>
    <row r="19" spans="1:11" x14ac:dyDescent="0.25">
      <c r="A19" s="91" t="s">
        <v>137</v>
      </c>
      <c r="B19" s="91" t="s">
        <v>164</v>
      </c>
      <c r="C19" s="91" t="s">
        <v>165</v>
      </c>
      <c r="D19" s="91" t="str">
        <f t="shared" ca="1" si="2"/>
        <v/>
      </c>
      <c r="F19" s="91" t="str">
        <f t="shared" ca="1" si="4"/>
        <v>Same</v>
      </c>
      <c r="G19" s="91" t="s">
        <v>166</v>
      </c>
      <c r="H19" s="91" t="str">
        <f t="shared" ca="1" si="0"/>
        <v/>
      </c>
      <c r="J19" s="91" t="str">
        <f t="shared" ca="1" si="1"/>
        <v>Same</v>
      </c>
      <c r="K19" s="91">
        <f t="shared" ca="1" si="3"/>
        <v>0</v>
      </c>
    </row>
    <row r="20" spans="1:11" x14ac:dyDescent="0.25">
      <c r="A20" s="91" t="s">
        <v>137</v>
      </c>
      <c r="B20" s="91" t="s">
        <v>167</v>
      </c>
      <c r="C20" s="91" t="s">
        <v>168</v>
      </c>
      <c r="D20" s="91" t="str">
        <f t="shared" ca="1" si="2"/>
        <v/>
      </c>
      <c r="F20" s="91" t="str">
        <f t="shared" ca="1" si="4"/>
        <v>Same</v>
      </c>
      <c r="G20" s="91" t="s">
        <v>168</v>
      </c>
      <c r="H20" s="91" t="str">
        <f t="shared" ca="1" si="0"/>
        <v/>
      </c>
      <c r="J20" s="91" t="str">
        <f t="shared" ca="1" si="1"/>
        <v>Same</v>
      </c>
      <c r="K20" s="91">
        <f t="shared" ca="1" si="3"/>
        <v>0</v>
      </c>
    </row>
    <row r="21" spans="1:11" x14ac:dyDescent="0.25">
      <c r="A21" s="91" t="s">
        <v>137</v>
      </c>
      <c r="B21" s="91" t="s">
        <v>28</v>
      </c>
      <c r="C21" s="91" t="s">
        <v>169</v>
      </c>
      <c r="D21" s="91">
        <f t="shared" ca="1" si="2"/>
        <v>0</v>
      </c>
      <c r="F21" s="91" t="str">
        <f t="shared" ca="1" si="4"/>
        <v>Same</v>
      </c>
      <c r="G21" s="91" t="s">
        <v>170</v>
      </c>
      <c r="H21" s="91">
        <f t="shared" ca="1" si="0"/>
        <v>0</v>
      </c>
      <c r="J21" s="91" t="str">
        <f t="shared" ca="1" si="1"/>
        <v>Same</v>
      </c>
      <c r="K21" s="91">
        <f t="shared" ca="1" si="3"/>
        <v>0</v>
      </c>
    </row>
    <row r="22" spans="1:11" x14ac:dyDescent="0.25">
      <c r="A22" s="91" t="s">
        <v>137</v>
      </c>
      <c r="B22" s="91" t="s">
        <v>29</v>
      </c>
      <c r="C22" s="91" t="s">
        <v>171</v>
      </c>
      <c r="D22" s="91" t="str">
        <f t="shared" ca="1" si="2"/>
        <v/>
      </c>
      <c r="F22" s="91" t="str">
        <f t="shared" ca="1" si="4"/>
        <v>Same</v>
      </c>
      <c r="G22" s="91" t="s">
        <v>172</v>
      </c>
      <c r="H22" s="91" t="str">
        <f t="shared" ca="1" si="0"/>
        <v/>
      </c>
      <c r="J22" s="91" t="str">
        <f t="shared" ca="1" si="1"/>
        <v>Same</v>
      </c>
      <c r="K22" s="91">
        <f t="shared" ca="1" si="3"/>
        <v>0</v>
      </c>
    </row>
    <row r="23" spans="1:11" x14ac:dyDescent="0.25">
      <c r="A23" s="91" t="s">
        <v>137</v>
      </c>
      <c r="B23" s="91" t="s">
        <v>30</v>
      </c>
      <c r="C23" s="91" t="s">
        <v>173</v>
      </c>
      <c r="D23" s="91" t="str">
        <f t="shared" ca="1" si="2"/>
        <v/>
      </c>
      <c r="F23" s="91" t="str">
        <f t="shared" ca="1" si="4"/>
        <v>Same</v>
      </c>
      <c r="G23" s="91" t="s">
        <v>174</v>
      </c>
      <c r="H23" s="91" t="str">
        <f t="shared" ca="1" si="0"/>
        <v/>
      </c>
      <c r="J23" s="91" t="str">
        <f t="shared" ca="1" si="1"/>
        <v>Same</v>
      </c>
      <c r="K23" s="91">
        <f t="shared" ca="1" si="3"/>
        <v>0</v>
      </c>
    </row>
    <row r="24" spans="1:11" x14ac:dyDescent="0.25">
      <c r="A24" s="91" t="s">
        <v>137</v>
      </c>
      <c r="B24" s="91" t="s">
        <v>31</v>
      </c>
      <c r="C24" s="91" t="s">
        <v>175</v>
      </c>
      <c r="D24" s="91">
        <f t="shared" ca="1" si="2"/>
        <v>0</v>
      </c>
      <c r="F24" s="91" t="str">
        <f t="shared" ca="1" si="4"/>
        <v>Same</v>
      </c>
      <c r="G24" s="91" t="s">
        <v>176</v>
      </c>
      <c r="H24" s="91">
        <f t="shared" ca="1" si="0"/>
        <v>0</v>
      </c>
      <c r="J24" s="91" t="str">
        <f t="shared" ca="1" si="1"/>
        <v>Same</v>
      </c>
      <c r="K24" s="91">
        <f t="shared" ca="1" si="3"/>
        <v>0</v>
      </c>
    </row>
    <row r="25" spans="1:11" x14ac:dyDescent="0.25">
      <c r="A25" s="91" t="s">
        <v>177</v>
      </c>
      <c r="B25" s="91" t="s">
        <v>178</v>
      </c>
      <c r="C25" s="91" t="s">
        <v>179</v>
      </c>
      <c r="D25" s="91">
        <f t="shared" ca="1" si="2"/>
        <v>0</v>
      </c>
      <c r="F25" s="91" t="str">
        <f t="shared" ca="1" si="4"/>
        <v>Same</v>
      </c>
      <c r="G25" s="91" t="s">
        <v>180</v>
      </c>
      <c r="H25" s="91">
        <f t="shared" ca="1" si="0"/>
        <v>0</v>
      </c>
      <c r="J25" s="91" t="str">
        <f t="shared" ca="1" si="1"/>
        <v>Same</v>
      </c>
      <c r="K25" s="91">
        <f t="shared" ca="1" si="3"/>
        <v>0</v>
      </c>
    </row>
    <row r="26" spans="1:11" x14ac:dyDescent="0.25">
      <c r="A26" s="91" t="s">
        <v>177</v>
      </c>
      <c r="B26" s="91" t="s">
        <v>35</v>
      </c>
      <c r="C26" s="91" t="s">
        <v>181</v>
      </c>
      <c r="D26" s="91" t="str">
        <f t="shared" ca="1" si="2"/>
        <v/>
      </c>
      <c r="F26" s="91" t="str">
        <f t="shared" ca="1" si="4"/>
        <v>Same</v>
      </c>
      <c r="G26" s="91" t="s">
        <v>182</v>
      </c>
      <c r="H26" s="91" t="str">
        <f t="shared" ca="1" si="0"/>
        <v/>
      </c>
      <c r="J26" s="91" t="str">
        <f t="shared" ca="1" si="1"/>
        <v>Same</v>
      </c>
      <c r="K26" s="91">
        <f t="shared" ca="1" si="3"/>
        <v>0</v>
      </c>
    </row>
    <row r="27" spans="1:11" x14ac:dyDescent="0.25">
      <c r="A27" s="91" t="s">
        <v>177</v>
      </c>
      <c r="B27" s="91" t="s">
        <v>36</v>
      </c>
      <c r="C27" s="91" t="s">
        <v>183</v>
      </c>
      <c r="D27" s="91" t="str">
        <f t="shared" ca="1" si="2"/>
        <v/>
      </c>
      <c r="F27" s="91" t="str">
        <f t="shared" ca="1" si="4"/>
        <v>Same</v>
      </c>
      <c r="G27" s="91" t="s">
        <v>184</v>
      </c>
      <c r="H27" s="91" t="str">
        <f t="shared" ca="1" si="0"/>
        <v/>
      </c>
      <c r="J27" s="91" t="str">
        <f t="shared" ca="1" si="1"/>
        <v>Same</v>
      </c>
      <c r="K27" s="91">
        <f t="shared" ca="1" si="3"/>
        <v>0</v>
      </c>
    </row>
    <row r="28" spans="1:11" x14ac:dyDescent="0.25">
      <c r="A28" s="91" t="s">
        <v>177</v>
      </c>
      <c r="B28" s="91" t="s">
        <v>37</v>
      </c>
      <c r="C28" s="91" t="s">
        <v>185</v>
      </c>
      <c r="D28" s="91" t="str">
        <f t="shared" ca="1" si="2"/>
        <v/>
      </c>
      <c r="F28" s="91" t="str">
        <f t="shared" ca="1" si="4"/>
        <v>Same</v>
      </c>
      <c r="G28" s="91" t="s">
        <v>186</v>
      </c>
      <c r="H28" s="91" t="str">
        <f t="shared" ca="1" si="0"/>
        <v/>
      </c>
      <c r="J28" s="91" t="str">
        <f t="shared" ca="1" si="1"/>
        <v>Same</v>
      </c>
      <c r="K28" s="91">
        <f t="shared" ca="1" si="3"/>
        <v>0</v>
      </c>
    </row>
    <row r="29" spans="1:11" x14ac:dyDescent="0.25">
      <c r="A29" s="91" t="s">
        <v>177</v>
      </c>
      <c r="B29" s="91" t="s">
        <v>187</v>
      </c>
      <c r="C29" s="91" t="s">
        <v>188</v>
      </c>
      <c r="D29" s="91" t="str">
        <f t="shared" ca="1" si="2"/>
        <v/>
      </c>
      <c r="F29" s="91" t="str">
        <f t="shared" ca="1" si="4"/>
        <v>Same</v>
      </c>
      <c r="G29" s="91" t="s">
        <v>189</v>
      </c>
      <c r="H29" s="91" t="str">
        <f t="shared" ca="1" si="0"/>
        <v/>
      </c>
      <c r="J29" s="91" t="str">
        <f t="shared" ca="1" si="1"/>
        <v>Same</v>
      </c>
      <c r="K29" s="91">
        <f t="shared" ca="1" si="3"/>
        <v>0</v>
      </c>
    </row>
    <row r="30" spans="1:11" x14ac:dyDescent="0.25">
      <c r="A30" s="91" t="s">
        <v>177</v>
      </c>
      <c r="B30" s="91" t="s">
        <v>190</v>
      </c>
      <c r="C30" s="91" t="s">
        <v>191</v>
      </c>
      <c r="D30" s="91" t="str">
        <f t="shared" ca="1" si="2"/>
        <v/>
      </c>
      <c r="F30" s="91" t="str">
        <f t="shared" ca="1" si="4"/>
        <v>Same</v>
      </c>
      <c r="G30" s="91" t="s">
        <v>192</v>
      </c>
      <c r="H30" s="91" t="str">
        <f t="shared" ca="1" si="0"/>
        <v/>
      </c>
      <c r="J30" s="91" t="str">
        <f t="shared" ca="1" si="1"/>
        <v>Same</v>
      </c>
      <c r="K30" s="91">
        <f t="shared" ca="1" si="3"/>
        <v>0</v>
      </c>
    </row>
    <row r="31" spans="1:11" x14ac:dyDescent="0.25">
      <c r="A31" s="91" t="s">
        <v>177</v>
      </c>
      <c r="B31" s="91" t="s">
        <v>193</v>
      </c>
      <c r="C31" s="98" t="s">
        <v>194</v>
      </c>
      <c r="D31" s="91" t="str">
        <f t="shared" ca="1" si="2"/>
        <v/>
      </c>
      <c r="F31" s="91" t="str">
        <f t="shared" ca="1" si="4"/>
        <v>Same</v>
      </c>
      <c r="G31" s="98" t="s">
        <v>194</v>
      </c>
      <c r="H31" s="91" t="str">
        <f t="shared" ca="1" si="0"/>
        <v/>
      </c>
      <c r="J31" s="91" t="str">
        <f t="shared" ca="1" si="1"/>
        <v>Same</v>
      </c>
      <c r="K31" s="91">
        <f t="shared" ca="1" si="3"/>
        <v>0</v>
      </c>
    </row>
    <row r="32" spans="1:11" x14ac:dyDescent="0.25">
      <c r="A32" s="91" t="s">
        <v>177</v>
      </c>
      <c r="B32" s="91" t="s">
        <v>195</v>
      </c>
      <c r="C32" s="91" t="s">
        <v>196</v>
      </c>
      <c r="D32" s="91" t="str">
        <f t="shared" ca="1" si="2"/>
        <v/>
      </c>
      <c r="F32" s="91" t="str">
        <f t="shared" ca="1" si="4"/>
        <v>Same</v>
      </c>
      <c r="G32" s="91" t="s">
        <v>197</v>
      </c>
      <c r="H32" s="91" t="str">
        <f t="shared" ca="1" si="0"/>
        <v/>
      </c>
      <c r="J32" s="91" t="str">
        <f t="shared" ca="1" si="1"/>
        <v>Same</v>
      </c>
      <c r="K32" s="91">
        <f t="shared" ca="1" si="3"/>
        <v>0</v>
      </c>
    </row>
    <row r="33" spans="1:11" x14ac:dyDescent="0.25">
      <c r="A33" s="91" t="s">
        <v>177</v>
      </c>
      <c r="B33" s="91" t="s">
        <v>198</v>
      </c>
      <c r="C33" s="98" t="s">
        <v>199</v>
      </c>
      <c r="D33" s="91" t="str">
        <f t="shared" ca="1" si="2"/>
        <v/>
      </c>
      <c r="F33" s="91" t="str">
        <f t="shared" ca="1" si="4"/>
        <v>Same</v>
      </c>
      <c r="G33" s="98" t="s">
        <v>199</v>
      </c>
      <c r="H33" s="91" t="str">
        <f t="shared" ca="1" si="0"/>
        <v/>
      </c>
      <c r="J33" s="91" t="str">
        <f t="shared" ca="1" si="1"/>
        <v>Same</v>
      </c>
      <c r="K33" s="91">
        <f t="shared" ca="1" si="3"/>
        <v>0</v>
      </c>
    </row>
    <row r="34" spans="1:11" x14ac:dyDescent="0.25">
      <c r="A34" s="91" t="s">
        <v>177</v>
      </c>
      <c r="B34" s="91" t="s">
        <v>41</v>
      </c>
      <c r="C34" s="91" t="s">
        <v>200</v>
      </c>
      <c r="D34" s="91" t="str">
        <f t="shared" ca="1" si="2"/>
        <v/>
      </c>
      <c r="F34" s="91" t="str">
        <f t="shared" ca="1" si="4"/>
        <v>Same</v>
      </c>
      <c r="G34" s="91" t="s">
        <v>201</v>
      </c>
      <c r="H34" s="91" t="str">
        <f t="shared" ca="1" si="0"/>
        <v/>
      </c>
      <c r="J34" s="91" t="str">
        <f t="shared" ca="1" si="1"/>
        <v>Same</v>
      </c>
      <c r="K34" s="91">
        <f t="shared" ca="1" si="3"/>
        <v>0</v>
      </c>
    </row>
    <row r="35" spans="1:11" x14ac:dyDescent="0.25">
      <c r="A35" s="91" t="s">
        <v>177</v>
      </c>
      <c r="B35" s="91" t="s">
        <v>42</v>
      </c>
      <c r="C35" s="91" t="s">
        <v>202</v>
      </c>
      <c r="D35" s="91" t="str">
        <f t="shared" ca="1" si="2"/>
        <v/>
      </c>
      <c r="F35" s="91" t="str">
        <f t="shared" ca="1" si="4"/>
        <v>Same</v>
      </c>
      <c r="G35" s="91" t="s">
        <v>203</v>
      </c>
      <c r="H35" s="91" t="str">
        <f t="shared" ca="1" si="0"/>
        <v/>
      </c>
      <c r="J35" s="91" t="str">
        <f t="shared" ca="1" si="1"/>
        <v>Same</v>
      </c>
      <c r="K35" s="91">
        <f t="shared" ca="1" si="3"/>
        <v>0</v>
      </c>
    </row>
    <row r="36" spans="1:11" x14ac:dyDescent="0.25">
      <c r="A36" s="91" t="s">
        <v>177</v>
      </c>
      <c r="B36" s="91" t="s">
        <v>204</v>
      </c>
      <c r="C36" s="91" t="s">
        <v>205</v>
      </c>
      <c r="D36" s="91" t="str">
        <f t="shared" ca="1" si="2"/>
        <v/>
      </c>
      <c r="F36" s="91" t="str">
        <f t="shared" ca="1" si="4"/>
        <v>Same</v>
      </c>
      <c r="G36" s="91" t="s">
        <v>206</v>
      </c>
      <c r="H36" s="91" t="str">
        <f t="shared" ca="1" si="0"/>
        <v/>
      </c>
      <c r="J36" s="91" t="str">
        <f t="shared" ca="1" si="1"/>
        <v>Same</v>
      </c>
      <c r="K36" s="91">
        <f t="shared" ca="1" si="3"/>
        <v>0</v>
      </c>
    </row>
    <row r="37" spans="1:11" x14ac:dyDescent="0.25">
      <c r="A37" s="91" t="s">
        <v>177</v>
      </c>
      <c r="B37" s="91" t="s">
        <v>207</v>
      </c>
      <c r="C37" s="98" t="s">
        <v>208</v>
      </c>
      <c r="D37" s="91" t="str">
        <f t="shared" ca="1" si="2"/>
        <v/>
      </c>
      <c r="F37" s="91" t="str">
        <f t="shared" ca="1" si="4"/>
        <v>Same</v>
      </c>
      <c r="G37" s="98" t="s">
        <v>208</v>
      </c>
      <c r="H37" s="91" t="str">
        <f t="shared" ca="1" si="0"/>
        <v/>
      </c>
      <c r="J37" s="91" t="str">
        <f t="shared" ca="1" si="1"/>
        <v>Same</v>
      </c>
      <c r="K37" s="91">
        <f t="shared" ca="1" si="3"/>
        <v>0</v>
      </c>
    </row>
    <row r="38" spans="1:11" x14ac:dyDescent="0.25">
      <c r="A38" s="91" t="s">
        <v>177</v>
      </c>
      <c r="B38" s="91" t="s">
        <v>44</v>
      </c>
      <c r="C38" s="91" t="s">
        <v>209</v>
      </c>
      <c r="D38" s="91" t="str">
        <f t="shared" ca="1" si="2"/>
        <v/>
      </c>
      <c r="F38" s="91" t="str">
        <f t="shared" ca="1" si="4"/>
        <v>Same</v>
      </c>
      <c r="G38" s="91" t="s">
        <v>210</v>
      </c>
      <c r="H38" s="91" t="str">
        <f t="shared" ca="1" si="0"/>
        <v/>
      </c>
      <c r="J38" s="91" t="str">
        <f t="shared" ca="1" si="1"/>
        <v>Same</v>
      </c>
      <c r="K38" s="91">
        <f t="shared" ca="1" si="3"/>
        <v>0</v>
      </c>
    </row>
    <row r="39" spans="1:11" x14ac:dyDescent="0.25">
      <c r="A39" s="91" t="s">
        <v>177</v>
      </c>
      <c r="B39" s="91" t="s">
        <v>45</v>
      </c>
      <c r="C39" s="91" t="s">
        <v>211</v>
      </c>
      <c r="D39" s="91" t="str">
        <f t="shared" ca="1" si="2"/>
        <v/>
      </c>
      <c r="F39" s="91" t="str">
        <f t="shared" ca="1" si="4"/>
        <v>Same</v>
      </c>
      <c r="G39" s="91" t="s">
        <v>212</v>
      </c>
      <c r="H39" s="91" t="str">
        <f t="shared" ca="1" si="0"/>
        <v/>
      </c>
      <c r="J39" s="91" t="str">
        <f t="shared" ca="1" si="1"/>
        <v>Same</v>
      </c>
      <c r="K39" s="91">
        <f t="shared" ca="1" si="3"/>
        <v>0</v>
      </c>
    </row>
    <row r="40" spans="1:11" x14ac:dyDescent="0.25">
      <c r="A40" s="91" t="s">
        <v>177</v>
      </c>
      <c r="B40" s="91" t="s">
        <v>46</v>
      </c>
      <c r="C40" s="91" t="s">
        <v>213</v>
      </c>
      <c r="D40" s="91" t="str">
        <f t="shared" ca="1" si="2"/>
        <v/>
      </c>
      <c r="F40" s="91" t="str">
        <f t="shared" ca="1" si="4"/>
        <v>Same</v>
      </c>
      <c r="G40" s="91" t="s">
        <v>214</v>
      </c>
      <c r="H40" s="91" t="str">
        <f t="shared" ca="1" si="0"/>
        <v/>
      </c>
      <c r="J40" s="91" t="str">
        <f t="shared" ca="1" si="1"/>
        <v>Same</v>
      </c>
      <c r="K40" s="91">
        <f t="shared" ca="1" si="3"/>
        <v>0</v>
      </c>
    </row>
    <row r="41" spans="1:11" x14ac:dyDescent="0.25">
      <c r="A41" s="91" t="s">
        <v>177</v>
      </c>
      <c r="B41" s="91" t="s">
        <v>215</v>
      </c>
      <c r="C41" s="91" t="s">
        <v>216</v>
      </c>
      <c r="D41" s="91" t="str">
        <f t="shared" ca="1" si="2"/>
        <v/>
      </c>
      <c r="F41" s="91" t="str">
        <f t="shared" ca="1" si="4"/>
        <v>Same</v>
      </c>
      <c r="G41" s="91" t="s">
        <v>217</v>
      </c>
      <c r="H41" s="91" t="str">
        <f t="shared" ca="1" si="0"/>
        <v/>
      </c>
      <c r="J41" s="91" t="str">
        <f t="shared" ca="1" si="1"/>
        <v>Same</v>
      </c>
      <c r="K41" s="91">
        <f t="shared" ca="1" si="3"/>
        <v>0</v>
      </c>
    </row>
    <row r="42" spans="1:11" x14ac:dyDescent="0.25">
      <c r="A42" s="91" t="s">
        <v>177</v>
      </c>
      <c r="B42" s="91" t="s">
        <v>218</v>
      </c>
      <c r="C42" s="98" t="s">
        <v>219</v>
      </c>
      <c r="D42" s="91" t="str">
        <f t="shared" ca="1" si="2"/>
        <v/>
      </c>
      <c r="F42" s="91" t="str">
        <f t="shared" ca="1" si="4"/>
        <v>Same</v>
      </c>
      <c r="G42" s="98" t="s">
        <v>219</v>
      </c>
      <c r="H42" s="91" t="str">
        <f t="shared" ca="1" si="0"/>
        <v/>
      </c>
      <c r="J42" s="91" t="str">
        <f t="shared" ca="1" si="1"/>
        <v>Same</v>
      </c>
      <c r="K42" s="91">
        <f t="shared" ca="1" si="3"/>
        <v>0</v>
      </c>
    </row>
    <row r="43" spans="1:11" x14ac:dyDescent="0.25">
      <c r="A43" s="91" t="s">
        <v>177</v>
      </c>
      <c r="B43" s="91" t="s">
        <v>154</v>
      </c>
      <c r="C43" s="91" t="s">
        <v>220</v>
      </c>
      <c r="D43" s="91" t="str">
        <f t="shared" ca="1" si="2"/>
        <v/>
      </c>
      <c r="F43" s="91" t="str">
        <f t="shared" ca="1" si="4"/>
        <v>Same</v>
      </c>
      <c r="G43" s="91" t="s">
        <v>221</v>
      </c>
      <c r="H43" s="91" t="str">
        <f t="shared" ca="1" si="0"/>
        <v/>
      </c>
      <c r="J43" s="91" t="str">
        <f t="shared" ca="1" si="1"/>
        <v>Same</v>
      </c>
      <c r="K43" s="91">
        <f t="shared" ca="1" si="3"/>
        <v>0</v>
      </c>
    </row>
    <row r="44" spans="1:11" x14ac:dyDescent="0.25">
      <c r="A44" s="91" t="s">
        <v>177</v>
      </c>
      <c r="B44" s="91" t="s">
        <v>157</v>
      </c>
      <c r="C44" s="98" t="s">
        <v>222</v>
      </c>
      <c r="D44" s="91" t="str">
        <f t="shared" ca="1" si="2"/>
        <v/>
      </c>
      <c r="F44" s="91" t="str">
        <f t="shared" ca="1" si="4"/>
        <v>Same</v>
      </c>
      <c r="G44" s="98" t="s">
        <v>222</v>
      </c>
      <c r="H44" s="91" t="str">
        <f t="shared" ca="1" si="0"/>
        <v/>
      </c>
      <c r="J44" s="91" t="str">
        <f t="shared" ca="1" si="1"/>
        <v>Same</v>
      </c>
      <c r="K44" s="91">
        <f t="shared" ca="1" si="3"/>
        <v>0</v>
      </c>
    </row>
    <row r="45" spans="1:11" x14ac:dyDescent="0.25">
      <c r="A45" s="91" t="s">
        <v>177</v>
      </c>
      <c r="B45" s="91" t="s">
        <v>159</v>
      </c>
      <c r="C45" s="91" t="s">
        <v>223</v>
      </c>
      <c r="D45" s="91" t="str">
        <f t="shared" ca="1" si="2"/>
        <v/>
      </c>
      <c r="F45" s="91" t="str">
        <f t="shared" ca="1" si="4"/>
        <v>Same</v>
      </c>
      <c r="G45" s="91" t="s">
        <v>224</v>
      </c>
      <c r="H45" s="91" t="str">
        <f t="shared" ca="1" si="0"/>
        <v/>
      </c>
      <c r="J45" s="91" t="str">
        <f t="shared" ca="1" si="1"/>
        <v>Same</v>
      </c>
      <c r="K45" s="91">
        <f t="shared" ca="1" si="3"/>
        <v>0</v>
      </c>
    </row>
    <row r="46" spans="1:11" x14ac:dyDescent="0.25">
      <c r="A46" s="91" t="s">
        <v>177</v>
      </c>
      <c r="B46" s="91" t="s">
        <v>162</v>
      </c>
      <c r="C46" s="98" t="s">
        <v>225</v>
      </c>
      <c r="D46" s="91" t="str">
        <f t="shared" ca="1" si="2"/>
        <v/>
      </c>
      <c r="F46" s="91" t="str">
        <f t="shared" ca="1" si="4"/>
        <v>Same</v>
      </c>
      <c r="G46" s="98" t="s">
        <v>225</v>
      </c>
      <c r="H46" s="91" t="str">
        <f t="shared" ca="1" si="0"/>
        <v/>
      </c>
      <c r="J46" s="91" t="str">
        <f t="shared" ca="1" si="1"/>
        <v>Same</v>
      </c>
      <c r="K46" s="91">
        <f t="shared" ref="K46:K77" ca="1" si="5">IF(OR(H46=0,H46=""),I46,H46)</f>
        <v>0</v>
      </c>
    </row>
    <row r="47" spans="1:11" x14ac:dyDescent="0.25">
      <c r="A47" s="91" t="s">
        <v>177</v>
      </c>
      <c r="B47" s="91" t="s">
        <v>164</v>
      </c>
      <c r="C47" s="91" t="s">
        <v>226</v>
      </c>
      <c r="D47" s="91" t="str">
        <f t="shared" ca="1" si="2"/>
        <v/>
      </c>
      <c r="F47" s="91" t="str">
        <f t="shared" ca="1" si="4"/>
        <v>Same</v>
      </c>
      <c r="G47" s="91" t="s">
        <v>227</v>
      </c>
      <c r="H47" s="91" t="str">
        <f t="shared" ca="1" si="0"/>
        <v/>
      </c>
      <c r="J47" s="91" t="str">
        <f t="shared" ca="1" si="1"/>
        <v>Same</v>
      </c>
      <c r="K47" s="91">
        <f t="shared" ca="1" si="5"/>
        <v>0</v>
      </c>
    </row>
    <row r="48" spans="1:11" x14ac:dyDescent="0.25">
      <c r="A48" s="91" t="s">
        <v>177</v>
      </c>
      <c r="B48" s="91" t="s">
        <v>167</v>
      </c>
      <c r="C48" s="98" t="s">
        <v>228</v>
      </c>
      <c r="D48" s="91" t="str">
        <f t="shared" ca="1" si="2"/>
        <v/>
      </c>
      <c r="F48" s="91" t="str">
        <f t="shared" ca="1" si="4"/>
        <v>Same</v>
      </c>
      <c r="G48" s="98" t="s">
        <v>228</v>
      </c>
      <c r="H48" s="91" t="str">
        <f t="shared" ca="1" si="0"/>
        <v/>
      </c>
      <c r="J48" s="91" t="str">
        <f t="shared" ca="1" si="1"/>
        <v>Same</v>
      </c>
      <c r="K48" s="91">
        <f t="shared" ca="1" si="5"/>
        <v>0</v>
      </c>
    </row>
    <row r="49" spans="1:11" x14ac:dyDescent="0.25">
      <c r="A49" s="91" t="s">
        <v>177</v>
      </c>
      <c r="B49" s="91" t="s">
        <v>229</v>
      </c>
      <c r="C49" s="91" t="s">
        <v>230</v>
      </c>
      <c r="D49" s="91" t="str">
        <f t="shared" ca="1" si="2"/>
        <v/>
      </c>
      <c r="F49" s="91" t="str">
        <f t="shared" ca="1" si="4"/>
        <v>Same</v>
      </c>
      <c r="G49" s="91" t="s">
        <v>231</v>
      </c>
      <c r="H49" s="91" t="str">
        <f t="shared" ca="1" si="0"/>
        <v/>
      </c>
      <c r="J49" s="91" t="str">
        <f t="shared" ca="1" si="1"/>
        <v>Same</v>
      </c>
      <c r="K49" s="91">
        <f t="shared" ca="1" si="5"/>
        <v>0</v>
      </c>
    </row>
    <row r="50" spans="1:11" x14ac:dyDescent="0.25">
      <c r="A50" s="91" t="s">
        <v>177</v>
      </c>
      <c r="B50" s="91" t="s">
        <v>232</v>
      </c>
      <c r="C50" s="98" t="s">
        <v>233</v>
      </c>
      <c r="D50" s="91" t="str">
        <f t="shared" ca="1" si="2"/>
        <v/>
      </c>
      <c r="F50" s="91" t="str">
        <f t="shared" ca="1" si="4"/>
        <v>Same</v>
      </c>
      <c r="G50" s="98" t="s">
        <v>233</v>
      </c>
      <c r="H50" s="91" t="str">
        <f t="shared" ca="1" si="0"/>
        <v/>
      </c>
      <c r="J50" s="91" t="str">
        <f t="shared" ca="1" si="1"/>
        <v>Same</v>
      </c>
      <c r="K50" s="91">
        <f t="shared" ca="1" si="5"/>
        <v>0</v>
      </c>
    </row>
    <row r="51" spans="1:11" x14ac:dyDescent="0.25">
      <c r="A51" s="91" t="s">
        <v>177</v>
      </c>
      <c r="B51" s="91" t="s">
        <v>234</v>
      </c>
      <c r="C51" s="91" t="s">
        <v>235</v>
      </c>
      <c r="D51" s="91" t="str">
        <f t="shared" ca="1" si="2"/>
        <v/>
      </c>
      <c r="F51" s="91" t="str">
        <f t="shared" ca="1" si="4"/>
        <v>Same</v>
      </c>
      <c r="G51" s="91" t="s">
        <v>236</v>
      </c>
      <c r="H51" s="91" t="str">
        <f t="shared" ca="1" si="0"/>
        <v/>
      </c>
      <c r="J51" s="91" t="str">
        <f t="shared" ca="1" si="1"/>
        <v>Same</v>
      </c>
      <c r="K51" s="91">
        <f t="shared" ca="1" si="5"/>
        <v>0</v>
      </c>
    </row>
    <row r="52" spans="1:11" x14ac:dyDescent="0.25">
      <c r="A52" s="91" t="s">
        <v>177</v>
      </c>
      <c r="B52" s="91" t="s">
        <v>237</v>
      </c>
      <c r="C52" s="98" t="s">
        <v>238</v>
      </c>
      <c r="D52" s="91" t="str">
        <f t="shared" ca="1" si="2"/>
        <v/>
      </c>
      <c r="F52" s="91" t="str">
        <f t="shared" ca="1" si="4"/>
        <v>Same</v>
      </c>
      <c r="G52" s="98" t="s">
        <v>238</v>
      </c>
      <c r="H52" s="91" t="str">
        <f t="shared" ca="1" si="0"/>
        <v/>
      </c>
      <c r="J52" s="91" t="str">
        <f t="shared" ca="1" si="1"/>
        <v>Same</v>
      </c>
      <c r="K52" s="91">
        <f t="shared" ca="1" si="5"/>
        <v>0</v>
      </c>
    </row>
    <row r="53" spans="1:11" x14ac:dyDescent="0.25">
      <c r="A53" s="91" t="s">
        <v>177</v>
      </c>
      <c r="B53" s="91" t="s">
        <v>239</v>
      </c>
      <c r="C53" s="91" t="s">
        <v>240</v>
      </c>
      <c r="D53" s="91" t="str">
        <f t="shared" ca="1" si="2"/>
        <v/>
      </c>
      <c r="F53" s="91" t="str">
        <f t="shared" ca="1" si="4"/>
        <v>Same</v>
      </c>
      <c r="G53" s="91" t="s">
        <v>241</v>
      </c>
      <c r="H53" s="91" t="str">
        <f t="shared" ca="1" si="0"/>
        <v/>
      </c>
      <c r="J53" s="91" t="str">
        <f t="shared" ca="1" si="1"/>
        <v>Same</v>
      </c>
      <c r="K53" s="91">
        <f t="shared" ca="1" si="5"/>
        <v>0</v>
      </c>
    </row>
    <row r="54" spans="1:11" x14ac:dyDescent="0.25">
      <c r="A54" s="91" t="s">
        <v>177</v>
      </c>
      <c r="B54" s="91" t="s">
        <v>242</v>
      </c>
      <c r="C54" s="98" t="s">
        <v>243</v>
      </c>
      <c r="D54" s="91" t="str">
        <f t="shared" ca="1" si="2"/>
        <v/>
      </c>
      <c r="F54" s="91" t="str">
        <f t="shared" ca="1" si="4"/>
        <v>Same</v>
      </c>
      <c r="G54" s="98" t="s">
        <v>243</v>
      </c>
      <c r="H54" s="91" t="str">
        <f t="shared" ca="1" si="0"/>
        <v/>
      </c>
      <c r="J54" s="91" t="str">
        <f t="shared" ca="1" si="1"/>
        <v>Same</v>
      </c>
      <c r="K54" s="91">
        <f t="shared" ca="1" si="5"/>
        <v>0</v>
      </c>
    </row>
    <row r="55" spans="1:11" x14ac:dyDescent="0.25">
      <c r="A55" s="91" t="s">
        <v>177</v>
      </c>
      <c r="B55" s="91" t="s">
        <v>244</v>
      </c>
      <c r="C55" s="91" t="s">
        <v>245</v>
      </c>
      <c r="D55" s="91" t="str">
        <f t="shared" ca="1" si="2"/>
        <v/>
      </c>
      <c r="F55" s="91" t="str">
        <f t="shared" ca="1" si="4"/>
        <v>Same</v>
      </c>
      <c r="G55" s="91" t="s">
        <v>246</v>
      </c>
      <c r="H55" s="91" t="str">
        <f t="shared" ca="1" si="0"/>
        <v/>
      </c>
      <c r="J55" s="91" t="str">
        <f t="shared" ca="1" si="1"/>
        <v>Same</v>
      </c>
      <c r="K55" s="91">
        <f t="shared" ca="1" si="5"/>
        <v>0</v>
      </c>
    </row>
    <row r="56" spans="1:11" x14ac:dyDescent="0.25">
      <c r="A56" s="91" t="s">
        <v>177</v>
      </c>
      <c r="B56" s="91" t="s">
        <v>247</v>
      </c>
      <c r="C56" s="98" t="s">
        <v>248</v>
      </c>
      <c r="D56" s="91" t="str">
        <f t="shared" ca="1" si="2"/>
        <v/>
      </c>
      <c r="F56" s="91" t="str">
        <f t="shared" ca="1" si="4"/>
        <v>Same</v>
      </c>
      <c r="G56" s="98" t="s">
        <v>248</v>
      </c>
      <c r="H56" s="91" t="str">
        <f t="shared" ca="1" si="0"/>
        <v/>
      </c>
      <c r="J56" s="91" t="str">
        <f t="shared" ca="1" si="1"/>
        <v>Same</v>
      </c>
      <c r="K56" s="91">
        <f t="shared" ca="1" si="5"/>
        <v>0</v>
      </c>
    </row>
    <row r="57" spans="1:11" x14ac:dyDescent="0.25">
      <c r="A57" s="91" t="s">
        <v>177</v>
      </c>
      <c r="B57" s="91" t="s">
        <v>249</v>
      </c>
      <c r="C57" s="91" t="s">
        <v>250</v>
      </c>
      <c r="D57" s="91" t="str">
        <f t="shared" ca="1" si="2"/>
        <v/>
      </c>
      <c r="F57" s="91" t="str">
        <f t="shared" ca="1" si="4"/>
        <v>Same</v>
      </c>
      <c r="G57" s="91" t="s">
        <v>251</v>
      </c>
      <c r="H57" s="91" t="str">
        <f t="shared" ca="1" si="0"/>
        <v/>
      </c>
      <c r="J57" s="91" t="str">
        <f t="shared" ca="1" si="1"/>
        <v>Same</v>
      </c>
      <c r="K57" s="91">
        <f t="shared" ca="1" si="5"/>
        <v>0</v>
      </c>
    </row>
    <row r="58" spans="1:11" x14ac:dyDescent="0.25">
      <c r="A58" s="91" t="s">
        <v>177</v>
      </c>
      <c r="B58" s="91" t="s">
        <v>252</v>
      </c>
      <c r="C58" s="98" t="s">
        <v>253</v>
      </c>
      <c r="D58" s="91" t="str">
        <f t="shared" ca="1" si="2"/>
        <v/>
      </c>
      <c r="F58" s="91" t="str">
        <f t="shared" ca="1" si="4"/>
        <v>Same</v>
      </c>
      <c r="G58" s="98" t="s">
        <v>253</v>
      </c>
      <c r="H58" s="91" t="str">
        <f t="shared" ca="1" si="0"/>
        <v/>
      </c>
      <c r="J58" s="91" t="str">
        <f t="shared" ca="1" si="1"/>
        <v>Same</v>
      </c>
      <c r="K58" s="91">
        <f t="shared" ca="1" si="5"/>
        <v>0</v>
      </c>
    </row>
    <row r="59" spans="1:11" x14ac:dyDescent="0.25">
      <c r="A59" s="91" t="s">
        <v>177</v>
      </c>
      <c r="B59" s="91" t="s">
        <v>254</v>
      </c>
      <c r="C59" s="91" t="s">
        <v>255</v>
      </c>
      <c r="D59" s="91" t="str">
        <f t="shared" ca="1" si="2"/>
        <v/>
      </c>
      <c r="F59" s="91" t="str">
        <f t="shared" ca="1" si="4"/>
        <v>Same</v>
      </c>
      <c r="G59" s="91" t="s">
        <v>256</v>
      </c>
      <c r="H59" s="91" t="str">
        <f t="shared" ca="1" si="0"/>
        <v/>
      </c>
      <c r="J59" s="91" t="str">
        <f t="shared" ca="1" si="1"/>
        <v>Same</v>
      </c>
      <c r="K59" s="91">
        <f t="shared" ca="1" si="5"/>
        <v>0</v>
      </c>
    </row>
    <row r="60" spans="1:11" x14ac:dyDescent="0.25">
      <c r="A60" s="91" t="s">
        <v>177</v>
      </c>
      <c r="B60" s="91" t="s">
        <v>257</v>
      </c>
      <c r="C60" s="98" t="s">
        <v>258</v>
      </c>
      <c r="D60" s="91" t="str">
        <f t="shared" ca="1" si="2"/>
        <v/>
      </c>
      <c r="F60" s="91" t="str">
        <f t="shared" ca="1" si="4"/>
        <v>Same</v>
      </c>
      <c r="G60" s="98" t="s">
        <v>258</v>
      </c>
      <c r="H60" s="91" t="str">
        <f t="shared" ca="1" si="0"/>
        <v/>
      </c>
      <c r="J60" s="91" t="str">
        <f t="shared" ca="1" si="1"/>
        <v>Same</v>
      </c>
      <c r="K60" s="91">
        <f t="shared" ca="1" si="5"/>
        <v>0</v>
      </c>
    </row>
    <row r="61" spans="1:11" x14ac:dyDescent="0.25">
      <c r="A61" s="91" t="s">
        <v>177</v>
      </c>
      <c r="B61" s="91" t="s">
        <v>259</v>
      </c>
      <c r="C61" s="91" t="s">
        <v>260</v>
      </c>
      <c r="D61" s="91" t="str">
        <f t="shared" ca="1" si="2"/>
        <v/>
      </c>
      <c r="F61" s="91" t="str">
        <f t="shared" ca="1" si="4"/>
        <v>Same</v>
      </c>
      <c r="G61" s="91" t="s">
        <v>261</v>
      </c>
      <c r="H61" s="91" t="str">
        <f t="shared" ca="1" si="0"/>
        <v/>
      </c>
      <c r="J61" s="91" t="str">
        <f t="shared" ca="1" si="1"/>
        <v>Same</v>
      </c>
      <c r="K61" s="91">
        <f ca="1">IF(OR(H61=0,H61=""),I61,H61)</f>
        <v>0</v>
      </c>
    </row>
    <row r="62" spans="1:11" x14ac:dyDescent="0.25">
      <c r="A62" s="91" t="s">
        <v>177</v>
      </c>
      <c r="B62" s="91" t="s">
        <v>262</v>
      </c>
      <c r="C62" s="98" t="s">
        <v>263</v>
      </c>
      <c r="D62" s="91" t="str">
        <f t="shared" ca="1" si="2"/>
        <v/>
      </c>
      <c r="F62" s="91" t="str">
        <f t="shared" ca="1" si="4"/>
        <v>Same</v>
      </c>
      <c r="G62" s="98" t="s">
        <v>263</v>
      </c>
      <c r="H62" s="91" t="str">
        <f t="shared" ca="1" si="0"/>
        <v/>
      </c>
      <c r="J62" s="91" t="str">
        <f t="shared" ca="1" si="1"/>
        <v>Same</v>
      </c>
      <c r="K62" s="91">
        <f ca="1">IF(OR(H62=0,H62=""),I62,H62)</f>
        <v>0</v>
      </c>
    </row>
    <row r="63" spans="1:11" x14ac:dyDescent="0.25">
      <c r="A63" s="91" t="s">
        <v>177</v>
      </c>
      <c r="B63" s="91" t="s">
        <v>21</v>
      </c>
      <c r="C63" s="91" t="s">
        <v>264</v>
      </c>
      <c r="D63" s="91" t="str">
        <f t="shared" ca="1" si="2"/>
        <v/>
      </c>
      <c r="F63" s="91" t="str">
        <f t="shared" ca="1" si="4"/>
        <v>Same</v>
      </c>
      <c r="G63" s="91" t="s">
        <v>265</v>
      </c>
      <c r="H63" s="91" t="str">
        <f t="shared" ca="1" si="0"/>
        <v/>
      </c>
      <c r="J63" s="91" t="str">
        <f t="shared" ca="1" si="1"/>
        <v>Same</v>
      </c>
      <c r="K63" s="91">
        <f t="shared" ca="1" si="5"/>
        <v>0</v>
      </c>
    </row>
    <row r="64" spans="1:11" x14ac:dyDescent="0.25">
      <c r="A64" s="91" t="s">
        <v>177</v>
      </c>
      <c r="B64" s="91" t="s">
        <v>49</v>
      </c>
      <c r="C64" s="91" t="s">
        <v>266</v>
      </c>
      <c r="D64" s="91" t="str">
        <f t="shared" ca="1" si="2"/>
        <v/>
      </c>
      <c r="F64" s="91" t="str">
        <f t="shared" ca="1" si="4"/>
        <v>Same</v>
      </c>
      <c r="G64" s="91" t="s">
        <v>267</v>
      </c>
      <c r="H64" s="91" t="str">
        <f t="shared" ca="1" si="0"/>
        <v/>
      </c>
      <c r="J64" s="91" t="str">
        <f t="shared" ca="1" si="1"/>
        <v>Same</v>
      </c>
      <c r="K64" s="91">
        <f t="shared" ca="1" si="5"/>
        <v>0</v>
      </c>
    </row>
    <row r="65" spans="1:11" x14ac:dyDescent="0.25">
      <c r="A65" s="91" t="s">
        <v>177</v>
      </c>
      <c r="B65" s="91" t="s">
        <v>268</v>
      </c>
      <c r="C65" s="91" t="s">
        <v>269</v>
      </c>
      <c r="D65" s="91" t="str">
        <f t="shared" ca="1" si="2"/>
        <v/>
      </c>
      <c r="F65" s="91" t="str">
        <f t="shared" ca="1" si="4"/>
        <v>Same</v>
      </c>
      <c r="G65" s="91" t="s">
        <v>270</v>
      </c>
      <c r="H65" s="91" t="str">
        <f t="shared" ca="1" si="0"/>
        <v/>
      </c>
      <c r="J65" s="91" t="str">
        <f t="shared" ca="1" si="1"/>
        <v>Same</v>
      </c>
      <c r="K65" s="91">
        <f t="shared" ca="1" si="5"/>
        <v>0</v>
      </c>
    </row>
    <row r="66" spans="1:11" x14ac:dyDescent="0.25">
      <c r="A66" s="91" t="s">
        <v>177</v>
      </c>
      <c r="B66" s="91" t="s">
        <v>271</v>
      </c>
      <c r="C66" s="91" t="s">
        <v>272</v>
      </c>
      <c r="D66" s="91" t="str">
        <f t="shared" ca="1" si="2"/>
        <v/>
      </c>
      <c r="F66" s="91" t="str">
        <f t="shared" ca="1" si="4"/>
        <v>Same</v>
      </c>
      <c r="G66" s="91" t="s">
        <v>273</v>
      </c>
      <c r="H66" s="91" t="str">
        <f t="shared" ca="1" si="0"/>
        <v/>
      </c>
      <c r="J66" s="91" t="str">
        <f t="shared" ca="1" si="1"/>
        <v>Same</v>
      </c>
      <c r="K66" s="91">
        <f t="shared" ca="1" si="5"/>
        <v>0</v>
      </c>
    </row>
    <row r="67" spans="1:11" x14ac:dyDescent="0.25">
      <c r="A67" s="91" t="s">
        <v>177</v>
      </c>
      <c r="B67" s="91" t="s">
        <v>57</v>
      </c>
      <c r="C67" s="91" t="s">
        <v>274</v>
      </c>
      <c r="D67" s="91" t="str">
        <f t="shared" ca="1" si="2"/>
        <v/>
      </c>
      <c r="F67" s="91" t="str">
        <f t="shared" ca="1" si="4"/>
        <v>Same</v>
      </c>
      <c r="G67" s="91" t="s">
        <v>275</v>
      </c>
      <c r="H67" s="91" t="str">
        <f t="shared" ca="1" si="0"/>
        <v/>
      </c>
      <c r="J67" s="91" t="str">
        <f t="shared" ca="1" si="1"/>
        <v>Same</v>
      </c>
      <c r="K67" s="91">
        <f t="shared" ca="1" si="5"/>
        <v>0</v>
      </c>
    </row>
    <row r="68" spans="1:11" x14ac:dyDescent="0.25">
      <c r="A68" s="91" t="s">
        <v>177</v>
      </c>
      <c r="B68" s="91" t="s">
        <v>54</v>
      </c>
      <c r="C68" s="91" t="s">
        <v>276</v>
      </c>
      <c r="D68" s="91" t="str">
        <f t="shared" ref="D68:D77" ca="1" si="6">IF(INDIRECT(C68)="","",INDIRECT(C68))</f>
        <v/>
      </c>
      <c r="F68" s="91" t="str">
        <f t="shared" ca="1" si="4"/>
        <v>Same</v>
      </c>
      <c r="G68" s="91" t="s">
        <v>277</v>
      </c>
      <c r="H68" s="91" t="str">
        <f t="shared" ref="H68:H77" ca="1" si="7">IF(INDIRECT(G68)="","",INDIRECT(G68))</f>
        <v/>
      </c>
      <c r="J68" s="91" t="str">
        <f t="shared" ref="J68:J77" ca="1" si="8">IF(H68=I68,"Same",IF(AND(H68="",I68=0),"Same",IF(AND(H68="Yes",I68=TRUE),"Same",IF(AND(H68="No",I68=FALSE),"Same","Different"))))</f>
        <v>Same</v>
      </c>
      <c r="K68" s="91">
        <f t="shared" ca="1" si="5"/>
        <v>0</v>
      </c>
    </row>
    <row r="69" spans="1:11" x14ac:dyDescent="0.25">
      <c r="A69" s="91" t="s">
        <v>177</v>
      </c>
      <c r="B69" s="91" t="s">
        <v>298</v>
      </c>
      <c r="C69" s="97"/>
      <c r="D69" s="97"/>
      <c r="E69" s="97"/>
      <c r="F69" s="97"/>
      <c r="G69" s="91" t="s">
        <v>302</v>
      </c>
      <c r="H69" s="91" t="str">
        <f t="shared" ca="1" si="7"/>
        <v/>
      </c>
      <c r="J69" s="91" t="str">
        <f t="shared" ca="1" si="8"/>
        <v>Same</v>
      </c>
      <c r="K69" s="91">
        <f t="shared" ca="1" si="5"/>
        <v>0</v>
      </c>
    </row>
    <row r="70" spans="1:11" x14ac:dyDescent="0.25">
      <c r="A70" s="91" t="s">
        <v>177</v>
      </c>
      <c r="B70" s="91" t="s">
        <v>299</v>
      </c>
      <c r="C70" s="97"/>
      <c r="D70" s="97"/>
      <c r="E70" s="97"/>
      <c r="F70" s="97"/>
      <c r="G70" s="91" t="s">
        <v>303</v>
      </c>
      <c r="H70" s="91" t="str">
        <f t="shared" ca="1" si="7"/>
        <v/>
      </c>
      <c r="J70" s="91" t="str">
        <f t="shared" ca="1" si="8"/>
        <v>Same</v>
      </c>
      <c r="K70" s="91">
        <f t="shared" ca="1" si="5"/>
        <v>0</v>
      </c>
    </row>
    <row r="71" spans="1:11" x14ac:dyDescent="0.25">
      <c r="A71" s="91" t="s">
        <v>177</v>
      </c>
      <c r="B71" s="91" t="s">
        <v>300</v>
      </c>
      <c r="C71" s="97"/>
      <c r="D71" s="97"/>
      <c r="E71" s="97"/>
      <c r="F71" s="97"/>
      <c r="G71" s="91" t="s">
        <v>304</v>
      </c>
      <c r="H71" s="91" t="str">
        <f t="shared" ca="1" si="7"/>
        <v/>
      </c>
      <c r="J71" s="91" t="str">
        <f t="shared" ca="1" si="8"/>
        <v>Same</v>
      </c>
      <c r="K71" s="91">
        <f t="shared" ca="1" si="5"/>
        <v>0</v>
      </c>
    </row>
    <row r="72" spans="1:11" x14ac:dyDescent="0.25">
      <c r="A72" s="91" t="s">
        <v>177</v>
      </c>
      <c r="B72" s="91" t="s">
        <v>301</v>
      </c>
      <c r="C72" s="97"/>
      <c r="D72" s="97"/>
      <c r="E72" s="97"/>
      <c r="F72" s="97"/>
      <c r="G72" s="91" t="s">
        <v>305</v>
      </c>
      <c r="H72" s="91" t="str">
        <f t="shared" ca="1" si="7"/>
        <v/>
      </c>
      <c r="J72" s="91" t="str">
        <f t="shared" ca="1" si="8"/>
        <v>Same</v>
      </c>
      <c r="K72" s="91">
        <f t="shared" ca="1" si="5"/>
        <v>0</v>
      </c>
    </row>
    <row r="73" spans="1:11" x14ac:dyDescent="0.25">
      <c r="A73" s="91" t="s">
        <v>177</v>
      </c>
      <c r="B73" s="91" t="s">
        <v>278</v>
      </c>
      <c r="C73" s="91" t="s">
        <v>279</v>
      </c>
      <c r="D73" s="91">
        <f t="shared" ca="1" si="6"/>
        <v>0</v>
      </c>
      <c r="F73" s="91" t="str">
        <f t="shared" ref="F73:F77" ca="1" si="9">IF(D73=E73,"Same",IF(AND(D73="",E73=0),"Same",IF(AND(D73="Yes",E73=TRUE),"Same",IF(AND(D73="No",E73=FALSE),"Same","Different"))))</f>
        <v>Same</v>
      </c>
      <c r="G73" s="91" t="s">
        <v>280</v>
      </c>
      <c r="H73" s="91">
        <f t="shared" ca="1" si="7"/>
        <v>0</v>
      </c>
      <c r="J73" s="91" t="str">
        <f t="shared" ca="1" si="8"/>
        <v>Same</v>
      </c>
      <c r="K73" s="91">
        <f t="shared" ca="1" si="5"/>
        <v>0</v>
      </c>
    </row>
    <row r="74" spans="1:11" x14ac:dyDescent="0.25">
      <c r="A74" s="91" t="s">
        <v>177</v>
      </c>
      <c r="B74" s="91" t="s">
        <v>59</v>
      </c>
      <c r="C74" s="91" t="s">
        <v>281</v>
      </c>
      <c r="D74" s="91" t="str">
        <f t="shared" ca="1" si="6"/>
        <v/>
      </c>
      <c r="F74" s="91" t="str">
        <f t="shared" ca="1" si="9"/>
        <v>Same</v>
      </c>
      <c r="G74" s="91" t="s">
        <v>282</v>
      </c>
      <c r="H74" s="91" t="str">
        <f t="shared" ca="1" si="7"/>
        <v/>
      </c>
      <c r="J74" s="91" t="str">
        <f t="shared" ca="1" si="8"/>
        <v>Same</v>
      </c>
      <c r="K74" s="91">
        <f t="shared" ca="1" si="5"/>
        <v>0</v>
      </c>
    </row>
    <row r="75" spans="1:11" x14ac:dyDescent="0.25">
      <c r="A75" s="91" t="s">
        <v>177</v>
      </c>
      <c r="B75" s="91" t="s">
        <v>283</v>
      </c>
      <c r="C75" s="91" t="s">
        <v>284</v>
      </c>
      <c r="D75" s="91">
        <f t="shared" ca="1" si="6"/>
        <v>0</v>
      </c>
      <c r="F75" s="91" t="str">
        <f t="shared" ca="1" si="9"/>
        <v>Same</v>
      </c>
      <c r="G75" s="91" t="s">
        <v>285</v>
      </c>
      <c r="H75" s="91">
        <f t="shared" ca="1" si="7"/>
        <v>0</v>
      </c>
      <c r="J75" s="91" t="str">
        <f t="shared" ca="1" si="8"/>
        <v>Same</v>
      </c>
      <c r="K75" s="91">
        <f t="shared" ca="1" si="5"/>
        <v>0</v>
      </c>
    </row>
    <row r="76" spans="1:11" x14ac:dyDescent="0.25">
      <c r="A76" s="91" t="s">
        <v>286</v>
      </c>
      <c r="B76" s="91" t="s">
        <v>287</v>
      </c>
      <c r="C76" s="91" t="s">
        <v>288</v>
      </c>
      <c r="D76" s="91">
        <f t="shared" ca="1" si="6"/>
        <v>0</v>
      </c>
      <c r="F76" s="91" t="str">
        <f t="shared" ca="1" si="9"/>
        <v>Same</v>
      </c>
      <c r="G76" s="91" t="s">
        <v>289</v>
      </c>
      <c r="H76" s="91">
        <f t="shared" ca="1" si="7"/>
        <v>0</v>
      </c>
      <c r="J76" s="91" t="str">
        <f t="shared" ca="1" si="8"/>
        <v>Same</v>
      </c>
      <c r="K76" s="91">
        <f t="shared" ca="1" si="5"/>
        <v>0</v>
      </c>
    </row>
    <row r="77" spans="1:11" x14ac:dyDescent="0.25">
      <c r="A77" s="91" t="s">
        <v>286</v>
      </c>
      <c r="B77" s="91" t="s">
        <v>66</v>
      </c>
      <c r="C77" s="91" t="s">
        <v>290</v>
      </c>
      <c r="D77" s="91">
        <f t="shared" ca="1" si="6"/>
        <v>0</v>
      </c>
      <c r="F77" s="91" t="str">
        <f t="shared" ca="1" si="9"/>
        <v>Same</v>
      </c>
      <c r="G77" s="91" t="s">
        <v>291</v>
      </c>
      <c r="H77" s="91">
        <f t="shared" ca="1" si="7"/>
        <v>0</v>
      </c>
      <c r="J77" s="91" t="str">
        <f t="shared" ca="1" si="8"/>
        <v>Same</v>
      </c>
      <c r="K77" s="91">
        <f t="shared" ca="1" si="5"/>
        <v>0</v>
      </c>
    </row>
  </sheetData>
  <sheetProtection sheet="1" objects="1" scenarios="1"/>
  <mergeCells count="2">
    <mergeCell ref="C1:F1"/>
    <mergeCell ref="G1:K1"/>
  </mergeCells>
  <conditionalFormatting sqref="F3:F68 F73:F77">
    <cfRule type="cellIs" dxfId="1" priority="3" operator="equal">
      <formula>"Different"</formula>
    </cfRule>
  </conditionalFormatting>
  <conditionalFormatting sqref="J3:J77">
    <cfRule type="cellIs" dxfId="0" priority="1" operator="equal">
      <formula>"Different"</formula>
    </cfRule>
  </conditionalFormatting>
  <dataValidations count="1">
    <dataValidation type="list" errorStyle="warning" showInputMessage="1" showErrorMessage="1" errorTitle="SmartDox" error="The value you entered for the dropdown is not valid." sqref="I6" xr:uid="{527DFEA9-0066-430D-84EE-B2D2F2C0BEC7}">
      <formula1>SD_D_PL_UDF_137_Name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348B806DEEC348ACD2247D5D3E7475" ma:contentTypeVersion="9" ma:contentTypeDescription="Create a new document." ma:contentTypeScope="" ma:versionID="0b5eaf950ee4387e47332015b1832dbd">
  <xsd:schema xmlns:xsd="http://www.w3.org/2001/XMLSchema" xmlns:xs="http://www.w3.org/2001/XMLSchema" xmlns:p="http://schemas.microsoft.com/office/2006/metadata/properties" xmlns:ns3="f17032b7-9c16-4462-bd4d-dba99f4aefb0" xmlns:ns4="4688a150-3bb1-4eba-ad1a-6d1c5ed90685" targetNamespace="http://schemas.microsoft.com/office/2006/metadata/properties" ma:root="true" ma:fieldsID="cfcc69177c88c06ea68c6a654196bf9e" ns3:_="" ns4:_="">
    <xsd:import namespace="f17032b7-9c16-4462-bd4d-dba99f4aefb0"/>
    <xsd:import namespace="4688a150-3bb1-4eba-ad1a-6d1c5ed90685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7032b7-9c16-4462-bd4d-dba99f4aefb0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88a150-3bb1-4eba-ad1a-6d1c5ed90685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17032b7-9c16-4462-bd4d-dba99f4aefb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BB19EB-1D68-4147-930C-4D979B4F5E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7032b7-9c16-4462-bd4d-dba99f4aefb0"/>
    <ds:schemaRef ds:uri="4688a150-3bb1-4eba-ad1a-6d1c5ed906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3171D2-D436-4AB0-9504-CFE950BB1D72}">
  <ds:schemaRefs>
    <ds:schemaRef ds:uri="f17032b7-9c16-4462-bd4d-dba99f4aefb0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4688a150-3bb1-4eba-ad1a-6d1c5ed90685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089782E-9225-43BA-B974-0ACCF97694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128</vt:i4>
      </vt:variant>
    </vt:vector>
  </HeadingPairs>
  <TitlesOfParts>
    <vt:vector size="131" baseType="lpstr">
      <vt:lpstr>Final Sources and Uses</vt:lpstr>
      <vt:lpstr>Final Hard Cost Breakdown</vt:lpstr>
      <vt:lpstr>ProLink Mapping</vt:lpstr>
      <vt:lpstr>Acquisition_Other_1_Description</vt:lpstr>
      <vt:lpstr>Acquisition_Other_2_Description</vt:lpstr>
      <vt:lpstr>Acquisition_Other_3_Description</vt:lpstr>
      <vt:lpstr>ACT_9M_Holding_Costs_Debt_Service</vt:lpstr>
      <vt:lpstr>ACT_9M_Holding_Costs_Operating_Costs</vt:lpstr>
      <vt:lpstr>ACT_9M_Holding_Costs_Property_Insurance</vt:lpstr>
      <vt:lpstr>ACT_9M_Holding_Costs_Property_Taxes_Utilities</vt:lpstr>
      <vt:lpstr>ACT_Acquisition_Architectural_Engineering_Fees</vt:lpstr>
      <vt:lpstr>ACT_Acquisition_Other_1_Amount</vt:lpstr>
      <vt:lpstr>ACT_Acquisition_Other_2_Amount</vt:lpstr>
      <vt:lpstr>ACT_Acquisition_Other_3_Amount</vt:lpstr>
      <vt:lpstr>ACT_Appliances</vt:lpstr>
      <vt:lpstr>ACT_Appraisal_Fee</vt:lpstr>
      <vt:lpstr>ACT_Back_Up_Generator</vt:lpstr>
      <vt:lpstr>ACT_Closing_Fees</vt:lpstr>
      <vt:lpstr>ACT_Delayed_Egress_Doors</vt:lpstr>
      <vt:lpstr>ACT_Developer_Fee_Acquisition_Phase</vt:lpstr>
      <vt:lpstr>ACT_Developer_Fee_Other</vt:lpstr>
      <vt:lpstr>ACT_Developer_Fee_Renovation_Phase</vt:lpstr>
      <vt:lpstr>ACT_Due_Diligence_Fees</vt:lpstr>
      <vt:lpstr>ACT_Fencing</vt:lpstr>
      <vt:lpstr>ACT_Fire_Safety_Systems</vt:lpstr>
      <vt:lpstr>ACT_Holding_Costs_Debt_Service</vt:lpstr>
      <vt:lpstr>ACT_Holding_Costs_Operating_Costs</vt:lpstr>
      <vt:lpstr>ACT_Holding_Costs_Property_Insurance</vt:lpstr>
      <vt:lpstr>ACT_Holding_Costs_Property_Taxes_Utilities</vt:lpstr>
      <vt:lpstr>ACT_HVAC</vt:lpstr>
      <vt:lpstr>ACT_Landscaping</vt:lpstr>
      <vt:lpstr>ACT_Lift_Systems</vt:lpstr>
      <vt:lpstr>ACT_Loan_Fees</vt:lpstr>
      <vt:lpstr>ACT_Local_Permits_Fees</vt:lpstr>
      <vt:lpstr>ACT_Other_Bank_Fees</vt:lpstr>
      <vt:lpstr>ACT_Purchase_Price</vt:lpstr>
      <vt:lpstr>ACT_Renovation_Architectural_Engineering_Fees</vt:lpstr>
      <vt:lpstr>ACT_Renovation_Hard_Costs</vt:lpstr>
      <vt:lpstr>ACT_Renovation_Other_1_Amount</vt:lpstr>
      <vt:lpstr>ACT_Renovation_Other_10_Amount</vt:lpstr>
      <vt:lpstr>ACT_Renovation_Other_2_Amount</vt:lpstr>
      <vt:lpstr>ACT_Renovation_Other_3_Amount</vt:lpstr>
      <vt:lpstr>ACT_Renovation_Other_4_Amount</vt:lpstr>
      <vt:lpstr>ACT_Renovation_Other_5_Amount</vt:lpstr>
      <vt:lpstr>ACT_Renovation_Other_6_Amount</vt:lpstr>
      <vt:lpstr>ACT_Renovation_Other_7_Amount</vt:lpstr>
      <vt:lpstr>ACT_Renovation_Other_8_Amount</vt:lpstr>
      <vt:lpstr>ACT_Renovation_Other_9_Amount</vt:lpstr>
      <vt:lpstr>ACT_Roof</vt:lpstr>
      <vt:lpstr>ACT_Septic_Sewer_Line</vt:lpstr>
      <vt:lpstr>ACT_Solar_System</vt:lpstr>
      <vt:lpstr>ACT_Sub_Total_Acquisition_Costs</vt:lpstr>
      <vt:lpstr>ACT_Sub_Total_Renovation_Costs</vt:lpstr>
      <vt:lpstr>ACT_Total_Acquisition_Costs</vt:lpstr>
      <vt:lpstr>ACT_Total_Developer_Fee</vt:lpstr>
      <vt:lpstr>ACT_Total_Project_Costs</vt:lpstr>
      <vt:lpstr>ACT_Total_Renovation_Costs</vt:lpstr>
      <vt:lpstr>ACT_Total_Renovation_Hard_Costs</vt:lpstr>
      <vt:lpstr>ACT_Walls</vt:lpstr>
      <vt:lpstr>ACT_Well_Water</vt:lpstr>
      <vt:lpstr>ACT_Windows</vt:lpstr>
      <vt:lpstr>APP_Acquisition_Architectural_Engineering_Fees</vt:lpstr>
      <vt:lpstr>APP_Acquisition_Other_1_Amount</vt:lpstr>
      <vt:lpstr>APP_Acquisition_Other_2_Amount</vt:lpstr>
      <vt:lpstr>APP_Acquisition_Other_3_Amount</vt:lpstr>
      <vt:lpstr>APP_Appliances</vt:lpstr>
      <vt:lpstr>APP_Appraisal_Fee</vt:lpstr>
      <vt:lpstr>APP_Back_Up_Generator</vt:lpstr>
      <vt:lpstr>APP_Closing_Fees</vt:lpstr>
      <vt:lpstr>APP_Delayed_Egress_Doors</vt:lpstr>
      <vt:lpstr>APP_Developer_Fee_Acquisition_Phase</vt:lpstr>
      <vt:lpstr>APP_Developer_Fee_Other</vt:lpstr>
      <vt:lpstr>APP_Developer_Fee_Renovation_Phase</vt:lpstr>
      <vt:lpstr>APP_Due_Diligence_Fees</vt:lpstr>
      <vt:lpstr>APP_Fencing</vt:lpstr>
      <vt:lpstr>APP_Fire_Safety_Systems</vt:lpstr>
      <vt:lpstr>APP_Holding_Costs_Debt_Service</vt:lpstr>
      <vt:lpstr>APP_Holding_Costs_Operating_Costs</vt:lpstr>
      <vt:lpstr>APP_Holding_Costs_Property_Insurance</vt:lpstr>
      <vt:lpstr>APP_Holding_Costs_Property_Taxes_Utilities</vt:lpstr>
      <vt:lpstr>APP_HVAC</vt:lpstr>
      <vt:lpstr>APP_Landscaping</vt:lpstr>
      <vt:lpstr>APP_Lift_Systems</vt:lpstr>
      <vt:lpstr>APP_Loan_Fees</vt:lpstr>
      <vt:lpstr>APP_Local_Permits_Fees</vt:lpstr>
      <vt:lpstr>APP_Other_Bank_Fees</vt:lpstr>
      <vt:lpstr>APP_Purchase_Price</vt:lpstr>
      <vt:lpstr>APP_Renovation_Architectural_Engineering_Fees</vt:lpstr>
      <vt:lpstr>APP_Renovation_Hard_Costs</vt:lpstr>
      <vt:lpstr>APP_Renovation_Other_1_Amount</vt:lpstr>
      <vt:lpstr>APP_Renovation_Other_10_Amount</vt:lpstr>
      <vt:lpstr>APP_Renovation_Other_2_Amount</vt:lpstr>
      <vt:lpstr>APP_Renovation_Other_3_Amount</vt:lpstr>
      <vt:lpstr>APP_Renovation_Other_4_Amount</vt:lpstr>
      <vt:lpstr>APP_Renovation_Other_5_Amount</vt:lpstr>
      <vt:lpstr>APP_Renovation_Other_6_Amount</vt:lpstr>
      <vt:lpstr>APP_Renovation_Other_7_Amount</vt:lpstr>
      <vt:lpstr>APP_Renovation_Other_8_Amount</vt:lpstr>
      <vt:lpstr>APP_Renovation_Other_9_Amount</vt:lpstr>
      <vt:lpstr>APP_Roof</vt:lpstr>
      <vt:lpstr>APP_Septic_Sewer_Line</vt:lpstr>
      <vt:lpstr>APP_Solar_System</vt:lpstr>
      <vt:lpstr>APP_Sub_Total_Acquisition_Costs</vt:lpstr>
      <vt:lpstr>APP_Sub_Total_Renovation_Costs</vt:lpstr>
      <vt:lpstr>APP_Total_Acquisition_Costs</vt:lpstr>
      <vt:lpstr>APP_Total_Developer_Fee</vt:lpstr>
      <vt:lpstr>APP_Total_Project_Costs</vt:lpstr>
      <vt:lpstr>APP_Total_Renovation_Costs</vt:lpstr>
      <vt:lpstr>APP_Total_Renovation_Hard_Costs</vt:lpstr>
      <vt:lpstr>APP_Walls</vt:lpstr>
      <vt:lpstr>APP_Well_Water</vt:lpstr>
      <vt:lpstr>APP_Windows</vt:lpstr>
      <vt:lpstr>Appliances_Description</vt:lpstr>
      <vt:lpstr>CPP_CRDP_Project</vt:lpstr>
      <vt:lpstr>Developer</vt:lpstr>
      <vt:lpstr>HDO</vt:lpstr>
      <vt:lpstr>Housing_Development_Type</vt:lpstr>
      <vt:lpstr>Property_Address</vt:lpstr>
      <vt:lpstr>Renovation_Other_1_Description</vt:lpstr>
      <vt:lpstr>Renovation_Other_10_Description</vt:lpstr>
      <vt:lpstr>Renovation_Other_2_Description</vt:lpstr>
      <vt:lpstr>Renovation_Other_3_Description</vt:lpstr>
      <vt:lpstr>Renovation_Other_4_Description</vt:lpstr>
      <vt:lpstr>Renovation_Other_5_Description</vt:lpstr>
      <vt:lpstr>Renovation_Other_6_Description</vt:lpstr>
      <vt:lpstr>Renovation_Other_7_Description</vt:lpstr>
      <vt:lpstr>Renovation_Other_8_Description</vt:lpstr>
      <vt:lpstr>Renovation_Other_9_Description</vt:lpstr>
      <vt:lpstr>Septic_Sewer_Line_Description</vt:lpstr>
      <vt:lpstr>Walls_Description</vt:lpstr>
      <vt:lpstr>Windows_Description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Lazaldi, Erica@DDS</dc:creator>
  <cp:keywords/>
  <dc:description/>
  <cp:lastModifiedBy>Lazaldi, Erica@DDS</cp:lastModifiedBy>
  <cp:revision/>
  <dcterms:created xsi:type="dcterms:W3CDTF">2025-06-12T15:35:28Z</dcterms:created>
  <dcterms:modified xsi:type="dcterms:W3CDTF">2025-10-24T15:32:35Z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chemaType">
    <vt:lpwstr>SFDEV</vt:lpwstr>
  </property>
  <property fmtid="{D5CDD505-2E9C-101B-9397-08002B2CF9AE}" pid="3" name="SD_RESERVED_IsProtected">
    <vt:lpwstr>True</vt:lpwstr>
  </property>
  <property fmtid="{D5CDD505-2E9C-101B-9397-08002B2CF9AE}" pid="4" name="ContentTypeId">
    <vt:lpwstr>0x010100B5348B806DEEC348ACD2247D5D3E7475</vt:lpwstr>
  </property>
  <property fmtid="{D5CDD505-2E9C-101B-9397-08002B2CF9AE}" pid="5" name="SD_RESERVED_Protection0«RYzBCsIwEER/ZdkfyM1TEmhFUbCwsJWcFxMltCQlafH3tRTtZZh5M4wmBjKIcHV0MjiXJaye99A0Bg8IjvhHHDmDTxlrQKsd97SqPcckI3BeyiNUkOThXkPV6lvt9UWKh2OuM7QlyODzO/0XVPItpgE6maaYXhtX278ith8=§">
    <vt:lpwstr/>
  </property>
</Properties>
</file>