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nder.whedbee\Downloads\"/>
    </mc:Choice>
  </mc:AlternateContent>
  <xr:revisionPtr revIDLastSave="0" documentId="13_ncr:1_{D750FE4A-F365-46FC-BC46-BDD9B41A1C7C}" xr6:coauthVersionLast="47" xr6:coauthVersionMax="47" xr10:uidLastSave="{00000000-0000-0000-0000-000000000000}"/>
  <workbookProtection lockStructure="1"/>
  <bookViews>
    <workbookView xWindow="-28140" yWindow="-900" windowWidth="21600" windowHeight="14760" xr2:uid="{6DC3BB95-1103-487A-A5D7-7FE991E7AD27}"/>
  </bookViews>
  <sheets>
    <sheet name="Estimated Operating Budget" sheetId="2" r:id="rId1"/>
    <sheet name="ProLink Mapping" sheetId="6" state="hidden" r:id="rId2"/>
    <sheet name="SD_Dropdowns" sheetId="3" state="veryHidden" r:id="rId3"/>
  </sheets>
  <definedNames>
    <definedName name="Administration_Fee">'Estimated Operating Budget'!$D$57</definedName>
    <definedName name="Body_Water">'Estimated Operating Budget'!$C$14</definedName>
    <definedName name="Body_Water_Description">'Estimated Operating Budget'!$C$15</definedName>
    <definedName name="Body_Water_Specify">'Estimated Operating Budget'!$C$16</definedName>
    <definedName name="CPP_CRDP_Project">'Estimated Operating Budget'!$C$7</definedName>
    <definedName name="Delay_Egress">'Estimated Operating Budget'!$C$12</definedName>
    <definedName name="Delayed_Egress">'Estimated Operating Budget'!$C$12</definedName>
    <definedName name="Delayed_Egress_Monthly">'Estimated Operating Budget'!$D$36</definedName>
    <definedName name="Developer">'ProLink Mapping'!$L$9</definedName>
    <definedName name="Environmental_Modification_Contracts_Monthly">'Estimated Operating Budget'!$D$25</definedName>
    <definedName name="Environmental_Modification_Supplies_Monthly">'Estimated Operating Budget'!$D$24</definedName>
    <definedName name="Fire_Safety_Monthly">'Estimated Operating Budget'!$D$33</definedName>
    <definedName name="Fire_Sprinklers_Monthly">'Estimated Operating Budget'!$D$34</definedName>
    <definedName name="Gardening_Monthly">'Estimated Operating Budget'!$D$30</definedName>
    <definedName name="HDO">'Estimated Operating Budget'!$C$10</definedName>
    <definedName name="Housing_Development_Type">'Estimated Operating Budget'!$C$9</definedName>
    <definedName name="Income_Available_for_Administration_Fee">'Estimated Operating Budget'!$C$54</definedName>
    <definedName name="Insurance_Monthly">'Estimated Operating Budget'!$D$40</definedName>
    <definedName name="Interest_Rate">'Estimated Operating Budget'!$C$52</definedName>
    <definedName name="Landscaping_Monthly">'Estimated Operating Budget'!$D$38</definedName>
    <definedName name="Lease_Type">'Estimated Operating Budget'!$E$10</definedName>
    <definedName name="Lift_System_Monthly">'Estimated Operating Budget'!$D$37</definedName>
    <definedName name="Maintenance_Van_Monthly">'Estimated Operating Budget'!$D$39</definedName>
    <definedName name="Mortgage_Amount">'Estimated Operating Budget'!$C$51</definedName>
    <definedName name="Mortgage_Amount_Monthly">'Estimated Operating Budget'!$D$51</definedName>
    <definedName name="Other_1_Monthly">'Estimated Operating Budget'!$D$43</definedName>
    <definedName name="Other_1_Specify">'Estimated Operating Budget'!$B$43</definedName>
    <definedName name="Other_2_Monthly">'Estimated Operating Budget'!$D$44</definedName>
    <definedName name="Other_2_Specify">'Estimated Operating Budget'!$B$44</definedName>
    <definedName name="Other_3_Monthly">'Estimated Operating Budget'!$D$45</definedName>
    <definedName name="Other_3_Specify">'Estimated Operating Budget'!$B$45</definedName>
    <definedName name="Other_4_Monthly">'Estimated Operating Budget'!$D$46</definedName>
    <definedName name="Other_4_Specify">'Estimated Operating Budget'!$B$46</definedName>
    <definedName name="Pest_Control_Monthly">'Estimated Operating Budget'!$D$31</definedName>
    <definedName name="Power_Source_Monthly">'Estimated Operating Budget'!$D$35</definedName>
    <definedName name="Prepared_By">'Estimated Operating Budget'!$E$11</definedName>
    <definedName name="Prepared_Date">'Estimated Operating Budget'!$E$12</definedName>
    <definedName name="Project_Phase">'Estimated Operating Budget'!$E$7</definedName>
    <definedName name="Project_Phase_Specify">'Estimated Operating Budget'!$E$8</definedName>
    <definedName name="Property_Address">'Estimated Operating Budget'!$C$8</definedName>
    <definedName name="Property_Maintenance_Monthly">'Estimated Operating Budget'!$D$23</definedName>
    <definedName name="Property_Management_Monthly">'Estimated Operating Budget'!$D$22</definedName>
    <definedName name="Property_Taxes_Monthly">'Estimated Operating Budget'!$D$41</definedName>
    <definedName name="Proposed_Lease_Income_Monthly">'Estimated Operating Budget'!$D$19</definedName>
    <definedName name="Replacement_Reserve_Monthly">'Estimated Operating Budget'!$D$42</definedName>
    <definedName name="SD_112x1_1124x1_72_G_0" localSheetId="1" hidden="1">'ProLink Mapping'!$D$3</definedName>
    <definedName name="SD_112x1_2856x1_105_G_0" localSheetId="1" hidden="1">'ProLink Mapping'!$D$13</definedName>
    <definedName name="SD_112x1_2856x1_113_G_0" localSheetId="1" hidden="1">'ProLink Mapping'!$D$7</definedName>
    <definedName name="SD_112x1_2856x1_113_S_0" localSheetId="1" hidden="1">'ProLink Mapping'!$F$7</definedName>
    <definedName name="SD_112x1_2856x1_114_G_0" localSheetId="1" hidden="1">'ProLink Mapping'!$D$8</definedName>
    <definedName name="SD_112x1_2856x1_114_S_0" localSheetId="1" hidden="1">'ProLink Mapping'!$F$8</definedName>
    <definedName name="SD_112x1_2856x1_115_G_0" localSheetId="1" hidden="1">'ProLink Mapping'!$D$14</definedName>
    <definedName name="SD_112x1_2856x1_115_S_0" localSheetId="1" hidden="1">'ProLink Mapping'!$F$14</definedName>
    <definedName name="SD_112x1_2856x1_116_G_0" localSheetId="1" hidden="1">'ProLink Mapping'!$D$15</definedName>
    <definedName name="SD_112x1_2856x1_116_S_0" localSheetId="1" hidden="1">'ProLink Mapping'!$F$15</definedName>
    <definedName name="SD_112x1_2856x1_117_G_0" localSheetId="1" hidden="1">'ProLink Mapping'!$D$18</definedName>
    <definedName name="SD_112x1_2856x1_117_S_0" localSheetId="1" hidden="1">'ProLink Mapping'!$F$18</definedName>
    <definedName name="SD_112x1_2856x1_118_G_0" localSheetId="1" hidden="1">'ProLink Mapping'!$D$20</definedName>
    <definedName name="SD_112x1_2856x1_118_S_0" localSheetId="1" hidden="1">'ProLink Mapping'!$F$20</definedName>
    <definedName name="SD_112x1_2856x1_119_G_0" localSheetId="1" hidden="1">'ProLink Mapping'!$D$21</definedName>
    <definedName name="SD_112x1_2856x1_119_S_0" localSheetId="1" hidden="1">'ProLink Mapping'!$F$21</definedName>
    <definedName name="SD_112x1_2856x1_120_G_0" localSheetId="1" hidden="1">'ProLink Mapping'!$D$23</definedName>
    <definedName name="SD_112x1_2856x1_120_S_0" localSheetId="1" hidden="1">'ProLink Mapping'!$F$23</definedName>
    <definedName name="SD_112x1_2856x1_121_G_0" localSheetId="1" hidden="1">'ProLink Mapping'!$D$25</definedName>
    <definedName name="SD_112x1_2856x1_121_S_0" localSheetId="1" hidden="1">'ProLink Mapping'!$F$25</definedName>
    <definedName name="SD_112x1_2856x1_122_G_0" localSheetId="1" hidden="1">'ProLink Mapping'!$D$27</definedName>
    <definedName name="SD_112x1_2856x1_122_S_0" localSheetId="1" hidden="1">'ProLink Mapping'!$F$27</definedName>
    <definedName name="SD_112x1_2856x1_123_G_0" localSheetId="1" hidden="1">'ProLink Mapping'!$D$28</definedName>
    <definedName name="SD_112x1_2856x1_123_S_0" localSheetId="1" hidden="1">'ProLink Mapping'!$F$28</definedName>
    <definedName name="SD_112x1_2856x1_124_G_0" localSheetId="1" hidden="1">'ProLink Mapping'!$D$29</definedName>
    <definedName name="SD_112x1_2856x1_124_S_0" localSheetId="1" hidden="1">'ProLink Mapping'!$F$29</definedName>
    <definedName name="SD_112x1_2856x1_125_G_0" localSheetId="1" hidden="1">'ProLink Mapping'!$D$30</definedName>
    <definedName name="SD_112x1_2856x1_125_S_0" localSheetId="1" hidden="1">'ProLink Mapping'!$F$30</definedName>
    <definedName name="SD_112x1_2856x1_126_G_0" localSheetId="1" hidden="1">'ProLink Mapping'!$D$32</definedName>
    <definedName name="SD_112x1_2856x1_126_S_0" localSheetId="1" hidden="1">'ProLink Mapping'!$F$32</definedName>
    <definedName name="SD_112x1_2856x1_127_G_0" localSheetId="1" hidden="1">'ProLink Mapping'!$D$33</definedName>
    <definedName name="SD_112x1_2856x1_127_S_0" localSheetId="1" hidden="1">'ProLink Mapping'!$F$33</definedName>
    <definedName name="SD_112x1_2856x1_128_G_0" localSheetId="1" hidden="1">'ProLink Mapping'!$D$34</definedName>
    <definedName name="SD_112x1_2856x1_128_S_0" localSheetId="1" hidden="1">'ProLink Mapping'!$F$34</definedName>
    <definedName name="SD_112x1_2856x1_129_G_0" localSheetId="1" hidden="1">'ProLink Mapping'!$D$36</definedName>
    <definedName name="SD_112x1_2856x1_129_S_0" localSheetId="1" hidden="1">'ProLink Mapping'!$F$36</definedName>
    <definedName name="SD_112x1_2856x1_130_G_0" localSheetId="1" hidden="1">'ProLink Mapping'!$D$38</definedName>
    <definedName name="SD_112x1_2856x1_130_S_0" localSheetId="1" hidden="1">'ProLink Mapping'!$F$38</definedName>
    <definedName name="SD_112x1_2856x1_131_G_0" localSheetId="1" hidden="1">'ProLink Mapping'!$D$35</definedName>
    <definedName name="SD_112x1_2856x1_131_S_0" localSheetId="1" hidden="1">'ProLink Mapping'!$F$35</definedName>
    <definedName name="SD_112x1_2856x1_132_G_0" localSheetId="1" hidden="1">'ProLink Mapping'!$D$37</definedName>
    <definedName name="SD_112x1_2856x1_132_S_0" localSheetId="1" hidden="1">'ProLink Mapping'!$F$37</definedName>
    <definedName name="SD_112x1_2856x1_133_G_0" localSheetId="1" hidden="1">'ProLink Mapping'!$D$44</definedName>
    <definedName name="SD_112x1_2856x1_133_S_0" localSheetId="1" hidden="1">'ProLink Mapping'!$F$44</definedName>
    <definedName name="SD_112x1_2856x1_134_G_0" localSheetId="1" hidden="1">'ProLink Mapping'!$D$45</definedName>
    <definedName name="SD_112x1_2856x1_134_S_0" localSheetId="1" hidden="1">'ProLink Mapping'!$F$45</definedName>
    <definedName name="SD_112x1_2856x1_136_G_0" localSheetId="1" hidden="1">'ProLink Mapping'!$D$43</definedName>
    <definedName name="SD_112x1_2856x1_136_S_0" localSheetId="1" hidden="1">'ProLink Mapping'!$F$43</definedName>
    <definedName name="SD_112x1_2856x1_137_G_0" localSheetId="1" hidden="1">'ProLink Mapping'!$D$50</definedName>
    <definedName name="SD_112x1_2856x1_137_S_0" localSheetId="1" hidden="1">'ProLink Mapping'!$F$50</definedName>
    <definedName name="SD_112x1_2856x1_138_G_0" localSheetId="1" hidden="1">'ProLink Mapping'!$D$49</definedName>
    <definedName name="SD_112x1_2856x1_138_S_0" localSheetId="1" hidden="1">'ProLink Mapping'!$F$49</definedName>
    <definedName name="SD_112x1_2856x1_140_G_0" localSheetId="1" hidden="1">'ProLink Mapping'!$D$48</definedName>
    <definedName name="SD_112x1_2856x1_140_S_0" localSheetId="1" hidden="1">'ProLink Mapping'!$F$48</definedName>
    <definedName name="SD_112x1_2856x1_287_G_0" localSheetId="1" hidden="1">'ProLink Mapping'!$D$22</definedName>
    <definedName name="SD_112x1_2856x1_287_S_0" localSheetId="1" hidden="1">'ProLink Mapping'!$F$22</definedName>
    <definedName name="SD_112x1_2856x1_289_G_0" localSheetId="1" hidden="1">'ProLink Mapping'!$D$26</definedName>
    <definedName name="SD_112x1_2856x1_289_S_0" localSheetId="1" hidden="1">'ProLink Mapping'!$F$26</definedName>
    <definedName name="SD_112x1_2856x1_291_G_0" localSheetId="1" hidden="1">'ProLink Mapping'!$D$19</definedName>
    <definedName name="SD_112x1_2856x1_291_S_0" localSheetId="1" hidden="1">'ProLink Mapping'!$F$19</definedName>
    <definedName name="SD_112x1_2856x1_293_G_0" localSheetId="1" hidden="1">'ProLink Mapping'!$D$16</definedName>
    <definedName name="SD_112x1_2856x1_293_S_0" localSheetId="1" hidden="1">'ProLink Mapping'!$F$16</definedName>
    <definedName name="SD_112x1_2856x1_310_G_0" localSheetId="1" hidden="1">'ProLink Mapping'!$D$17</definedName>
    <definedName name="SD_112x1_2856x1_310_S_0" localSheetId="1" hidden="1">'ProLink Mapping'!$F$17</definedName>
    <definedName name="SD_112x1_2856x1_311_G_0" localSheetId="1" hidden="1">'ProLink Mapping'!$D$24</definedName>
    <definedName name="SD_112x1_2856x1_311_S_0" localSheetId="1" hidden="1">'ProLink Mapping'!$F$24</definedName>
    <definedName name="SD_112x1_2856x1_312_G_0" localSheetId="1" hidden="1">'ProLink Mapping'!$D$31</definedName>
    <definedName name="SD_112x1_2856x1_312_S_0" localSheetId="1" hidden="1">'ProLink Mapping'!$F$31</definedName>
    <definedName name="SD_112x1_2856x1_313_G_0" localSheetId="1" hidden="1">'ProLink Mapping'!$D$47</definedName>
    <definedName name="SD_112x1_2856x1_313_S_0" localSheetId="1" hidden="1">'ProLink Mapping'!$F$47</definedName>
    <definedName name="SD_112x1_2856x1_625_G_1" localSheetId="1" hidden="1">'ProLink Mapping'!$D$12</definedName>
    <definedName name="SD_112x1_2856x1_625_S_1" localSheetId="1" hidden="1">'ProLink Mapping'!$F$12</definedName>
    <definedName name="SD_112x1_2856x1_651_G_0" localSheetId="1" hidden="1">'ProLink Mapping'!$D$40</definedName>
    <definedName name="SD_112x1_2856x1_651_S_0" localSheetId="1" hidden="1">'ProLink Mapping'!$F$40</definedName>
    <definedName name="SD_112x1_2856x1_652_G_0" localSheetId="1" hidden="1">'ProLink Mapping'!$D$42</definedName>
    <definedName name="SD_112x1_2856x1_652_S_0" localSheetId="1" hidden="1">'ProLink Mapping'!$F$42</definedName>
    <definedName name="SD_112x1_2856x1_653_G_0" localSheetId="1" hidden="1">'ProLink Mapping'!$D$39</definedName>
    <definedName name="SD_112x1_2856x1_653_S_0" localSheetId="1" hidden="1">'ProLink Mapping'!$F$39</definedName>
    <definedName name="SD_112x1_2856x1_654_G_0" localSheetId="1" hidden="1">'ProLink Mapping'!$D$41</definedName>
    <definedName name="SD_112x1_2856x1_654_S_0" localSheetId="1" hidden="1">'ProLink Mapping'!$F$41</definedName>
    <definedName name="SD_112x1_2856x1_655_G_0" localSheetId="1" hidden="1">'ProLink Mapping'!$D$9</definedName>
    <definedName name="SD_112x1_2856x1_655_S_0" localSheetId="1" hidden="1">'ProLink Mapping'!$F$9</definedName>
    <definedName name="SD_112x1_2856x1_656_G_1" localSheetId="1" hidden="1">'ProLink Mapping'!$D$10</definedName>
    <definedName name="SD_112x1_2856x1_656_S_1" localSheetId="1" hidden="1">'ProLink Mapping'!$F$10</definedName>
    <definedName name="SD_112x1_2856x1_657_G_0" localSheetId="1" hidden="1">'ProLink Mapping'!$D$11</definedName>
    <definedName name="SD_112x1_2856x1_657_S_0" localSheetId="1" hidden="1">'ProLink Mapping'!$F$11</definedName>
    <definedName name="SD_112x1_2856x1_661_G_0" localSheetId="1" hidden="1">'ProLink Mapping'!$D$46</definedName>
    <definedName name="SD_112x1_2856x1_661_S_0" localSheetId="1" hidden="1">'ProLink Mapping'!$F$46</definedName>
    <definedName name="SD_1951x1_34_G_0" localSheetId="1" hidden="1">'ProLink Mapping'!$L$2</definedName>
    <definedName name="SD_1951x1_52_G_0" localSheetId="1" hidden="1">'ProLink Mapping'!$K$2</definedName>
    <definedName name="SD_1951x2_34_G_0" localSheetId="1" hidden="1">'ProLink Mapping'!$L$3</definedName>
    <definedName name="SD_1951x2_52_G_0" localSheetId="1" hidden="1">'ProLink Mapping'!$K$3</definedName>
    <definedName name="SD_1951x3_34_G_0" localSheetId="1" hidden="1">'ProLink Mapping'!$L$4</definedName>
    <definedName name="SD_1951x3_52_G_0" localSheetId="1" hidden="1">'ProLink Mapping'!$K$4</definedName>
    <definedName name="SD_1951x4_34_G_0" localSheetId="1" hidden="1">'ProLink Mapping'!$L$5</definedName>
    <definedName name="SD_1951x4_52_G_0" localSheetId="1" hidden="1">'ProLink Mapping'!$K$5</definedName>
    <definedName name="SD_1951x5_34_G_0" localSheetId="1" hidden="1">'ProLink Mapping'!$L$6</definedName>
    <definedName name="SD_1951x5_52_G_0" localSheetId="1" hidden="1">'ProLink Mapping'!$K$6</definedName>
    <definedName name="SD_1951x6_34_G_0" localSheetId="1" hidden="1">'ProLink Mapping'!$L$7</definedName>
    <definedName name="SD_1951x6_52_G_0" localSheetId="1" hidden="1">'ProLink Mapping'!$K$7</definedName>
    <definedName name="SD_81_G_0" localSheetId="1" hidden="1">'ProLink Mapping'!$D$2</definedName>
    <definedName name="SD_929x1_137_G_1" localSheetId="1" hidden="1">'ProLink Mapping'!$D$4</definedName>
    <definedName name="SD_D_PL_UDF_137" hidden="1">SD_Dropdowns!$C$2:$D$41</definedName>
    <definedName name="SD_D_PL_UDF_137_Name" hidden="1">SD_Dropdowns!$C$2:$C$41</definedName>
    <definedName name="SD_D_PL_UDF_137_Value" hidden="1">SD_Dropdowns!$D$2:$D$41</definedName>
    <definedName name="SD_D_PL_UDF_142" hidden="1">SD_Dropdowns!$I$2:$J$4</definedName>
    <definedName name="SD_D_PL_UDF_142_Name" hidden="1">SD_Dropdowns!$I$2:$I$4</definedName>
    <definedName name="SD_D_PL_UDF_142_Value" hidden="1">SD_Dropdowns!$J$2:$J$4</definedName>
    <definedName name="SD_D_PL_UDF_625" hidden="1">SD_Dropdowns!$E$2:$F$6</definedName>
    <definedName name="SD_D_PL_UDF_625_Name" hidden="1">SD_Dropdowns!$E$2:$E$6</definedName>
    <definedName name="SD_D_PL_UDF_625_Value" hidden="1">SD_Dropdowns!$F$2:$F$6</definedName>
    <definedName name="SD_D_PL_UDF_656" hidden="1">SD_Dropdowns!$G$2:$H$5</definedName>
    <definedName name="SD_D_PL_UDF_656_Name" hidden="1">SD_Dropdowns!$G$2:$G$5</definedName>
    <definedName name="SD_D_PL_UDF_656_Value" hidden="1">SD_Dropdowns!$H$2:$H$5</definedName>
    <definedName name="Secure_Perimeter">'Estimated Operating Budget'!$C$13</definedName>
    <definedName name="Septic_Monthly">'Estimated Operating Budget'!$D$28</definedName>
    <definedName name="Service_Provider">'Estimated Operating Budget'!$C$11</definedName>
    <definedName name="Service_Provider_">'ProLink Mapping'!$L$10</definedName>
    <definedName name="Term">'Estimated Operating Budget'!$C$53</definedName>
    <definedName name="Total_Operating_Expenses_Debt_Administration">'Estimated Operating Budget'!$D$59</definedName>
    <definedName name="Total_Operating_Expenses_Monthly">'Estimated Operating Budget'!$D$48</definedName>
    <definedName name="Training_Monthly">'Estimated Operating Budget'!$D$32</definedName>
    <definedName name="Travel_Monthly">'Estimated Operating Budget'!$D$27</definedName>
    <definedName name="Utilities_Monthly">'Estimated Operating Budget'!$D$26</definedName>
    <definedName name="Version">'Estimated Operating Budget'!$E$9</definedName>
    <definedName name="Well_Monthly">'Estimated Operating Budget'!$D$29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C7" i="6"/>
  <c r="F7" i="6" l="1"/>
  <c r="L10" i="6"/>
  <c r="C10" i="6"/>
  <c r="F10" i="6" l="1"/>
  <c r="E10" i="6"/>
  <c r="D6" i="6" l="1"/>
  <c r="D51" i="2"/>
  <c r="C8" i="6"/>
  <c r="C4" i="6"/>
  <c r="C12" i="6"/>
  <c r="C9" i="6"/>
  <c r="C2" i="6"/>
  <c r="C11" i="6"/>
  <c r="C3" i="6"/>
  <c r="F12" i="6" l="1"/>
  <c r="F11" i="6"/>
  <c r="F9" i="6"/>
  <c r="F8" i="6"/>
  <c r="E8" i="6"/>
  <c r="E4" i="6"/>
  <c r="E11" i="6"/>
  <c r="E12" i="6"/>
  <c r="E9" i="6"/>
  <c r="E3" i="6"/>
  <c r="E7" i="6"/>
  <c r="E2" i="6"/>
  <c r="L9" i="6"/>
  <c r="D5" i="6" s="1"/>
  <c r="C6" i="6"/>
  <c r="C5" i="6"/>
  <c r="E5" i="6" l="1"/>
  <c r="E6" i="6"/>
  <c r="E51" i="2"/>
  <c r="D48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2" i="2"/>
  <c r="C22" i="6"/>
  <c r="C37" i="6"/>
  <c r="C19" i="6"/>
  <c r="C48" i="6"/>
  <c r="C23" i="6"/>
  <c r="C30" i="6"/>
  <c r="C15" i="6"/>
  <c r="C18" i="6"/>
  <c r="C40" i="6"/>
  <c r="C28" i="6"/>
  <c r="C24" i="6"/>
  <c r="C16" i="6"/>
  <c r="C38" i="6"/>
  <c r="C36" i="6"/>
  <c r="C41" i="6"/>
  <c r="C32" i="6"/>
  <c r="C29" i="6"/>
  <c r="C35" i="6"/>
  <c r="C39" i="6"/>
  <c r="C45" i="6"/>
  <c r="C46" i="6"/>
  <c r="C31" i="6"/>
  <c r="C33" i="6"/>
  <c r="C47" i="6"/>
  <c r="C34" i="6"/>
  <c r="C25" i="6"/>
  <c r="C26" i="6"/>
  <c r="C27" i="6"/>
  <c r="C14" i="6"/>
  <c r="C21" i="6"/>
  <c r="C43" i="6"/>
  <c r="C17" i="6"/>
  <c r="C44" i="6"/>
  <c r="C20" i="6"/>
  <c r="C42" i="6"/>
  <c r="F48" i="6" l="1"/>
  <c r="F16" i="6"/>
  <c r="F22" i="6"/>
  <c r="F21" i="6"/>
  <c r="F43" i="6"/>
  <c r="F29" i="6"/>
  <c r="F42" i="6"/>
  <c r="F17" i="6"/>
  <c r="F35" i="6"/>
  <c r="F41" i="6"/>
  <c r="F30" i="6"/>
  <c r="F44" i="6"/>
  <c r="F34" i="6"/>
  <c r="F15" i="6"/>
  <c r="F26" i="6"/>
  <c r="F27" i="6"/>
  <c r="F46" i="6"/>
  <c r="F33" i="6"/>
  <c r="F39" i="6"/>
  <c r="F20" i="6"/>
  <c r="F37" i="6"/>
  <c r="F47" i="6"/>
  <c r="F31" i="6"/>
  <c r="F36" i="6"/>
  <c r="F28" i="6"/>
  <c r="F25" i="6"/>
  <c r="F40" i="6"/>
  <c r="F14" i="6"/>
  <c r="F38" i="6"/>
  <c r="F19" i="6"/>
  <c r="F23" i="6"/>
  <c r="F45" i="6"/>
  <c r="F18" i="6"/>
  <c r="F24" i="6"/>
  <c r="F32" i="6"/>
  <c r="E35" i="6"/>
  <c r="E31" i="6"/>
  <c r="E17" i="6"/>
  <c r="E34" i="6"/>
  <c r="E33" i="6"/>
  <c r="E29" i="6"/>
  <c r="E25" i="6"/>
  <c r="E15" i="6"/>
  <c r="E26" i="6"/>
  <c r="E18" i="6"/>
  <c r="E32" i="6"/>
  <c r="E44" i="6"/>
  <c r="E40" i="6"/>
  <c r="E24" i="6"/>
  <c r="E46" i="6"/>
  <c r="E20" i="6"/>
  <c r="E16" i="6"/>
  <c r="E37" i="6"/>
  <c r="E41" i="6"/>
  <c r="E14" i="6"/>
  <c r="E39" i="6"/>
  <c r="E19" i="6"/>
  <c r="E27" i="6"/>
  <c r="E38" i="6"/>
  <c r="E43" i="6"/>
  <c r="E23" i="6"/>
  <c r="E21" i="6"/>
  <c r="E47" i="6"/>
  <c r="E48" i="6"/>
  <c r="E42" i="6"/>
  <c r="E30" i="6"/>
  <c r="E22" i="6"/>
  <c r="E45" i="6"/>
  <c r="E28" i="6"/>
  <c r="E36" i="6"/>
  <c r="D54" i="2"/>
  <c r="D57" i="2" s="1"/>
  <c r="D59" i="2" s="1"/>
  <c r="D19" i="2" s="1"/>
  <c r="E48" i="2"/>
  <c r="C49" i="6"/>
  <c r="C13" i="6"/>
  <c r="F49" i="6" l="1"/>
  <c r="E13" i="6"/>
  <c r="E49" i="6"/>
  <c r="E54" i="2"/>
  <c r="C50" i="6"/>
  <c r="F50" i="6" l="1"/>
  <c r="E50" i="6"/>
  <c r="E57" i="2"/>
  <c r="E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D2" authorId="0" shapeId="0" xr:uid="{E5866190-4A55-4EC3-9E59-DDDD53044E8B}">
      <text>
        <r>
          <rPr>
            <b/>
            <sz val="9"/>
            <color indexed="81"/>
            <rFont val="Tahoma"/>
            <family val="2"/>
          </rPr>
          <t>&lt;[[SFDEV] Name - Get]&gt;</t>
        </r>
      </text>
    </comment>
    <comment ref="K2" authorId="0" shapeId="0" xr:uid="{CCB75B71-790E-4A09-B916-AAAC95D79B92}">
      <text>
        <r>
          <rPr>
            <b/>
            <sz val="9"/>
            <color indexed="81"/>
            <rFont val="Tahoma"/>
            <family val="2"/>
          </rPr>
          <t>&lt;[[SFDEV] - [Agency Activity Entities (Seq: 1)] Deal Entity Role Name - Get]&gt;</t>
        </r>
      </text>
    </comment>
    <comment ref="L2" authorId="0" shapeId="0" xr:uid="{690C61A5-C671-422B-A206-C28BD4D2AEAD}">
      <text>
        <r>
          <rPr>
            <b/>
            <sz val="9"/>
            <color indexed="81"/>
            <rFont val="Tahoma"/>
            <family val="2"/>
          </rPr>
          <t>&lt;[[SFDEV] - [Agency Activity Entities (Seq: 1)] Entity Name - Get]&gt;</t>
        </r>
      </text>
    </comment>
    <comment ref="D3" authorId="0" shapeId="0" xr:uid="{01440BF8-993B-4DB4-94CF-66AA2C265317}">
      <text>
        <r>
          <rPr>
            <b/>
            <sz val="9"/>
            <color indexed="81"/>
            <rFont val="Tahoma"/>
            <family val="2"/>
          </rPr>
          <t>&lt;[[SFDEV] - [SFDEV Properties (Seq: 1)] - [Property (Seq: 1)] Address1 - Get]&gt;</t>
        </r>
      </text>
    </comment>
    <comment ref="K3" authorId="0" shapeId="0" xr:uid="{4854F035-443F-4417-9E3D-9F52AC76FFF6}">
      <text>
        <r>
          <rPr>
            <b/>
            <sz val="9"/>
            <color indexed="81"/>
            <rFont val="Tahoma"/>
            <family val="2"/>
          </rPr>
          <t>&lt;[[SFDEV] - [Agency Activity Entities (Seq: 2)] Deal Entity Role Name - Get]&gt;</t>
        </r>
      </text>
    </comment>
    <comment ref="L3" authorId="0" shapeId="0" xr:uid="{62CB849E-45FF-4A22-BE9D-19969229E7D1}">
      <text>
        <r>
          <rPr>
            <b/>
            <sz val="9"/>
            <color indexed="81"/>
            <rFont val="Tahoma"/>
            <family val="2"/>
          </rPr>
          <t>&lt;[[SFDEV] - [Agency Activity Entities (Seq: 2)] Entity Name - Get]&gt;</t>
        </r>
      </text>
    </comment>
    <comment ref="D4" authorId="0" shapeId="0" xr:uid="{6926C17E-7303-4220-9BCD-CB26818F93BA}">
      <text>
        <r>
          <rPr>
            <b/>
            <sz val="9"/>
            <color indexed="81"/>
            <rFont val="Tahoma"/>
            <family val="2"/>
          </rPr>
          <t>&lt;[[SFDEV] - [SFDEV - User Defined Field Values (Seq: 1)] Additional Project Information - Development Type - Get]&gt;</t>
        </r>
      </text>
    </comment>
    <comment ref="K4" authorId="0" shapeId="0" xr:uid="{2ADCB519-FC9A-44DC-AF2C-C7C128C98120}">
      <text>
        <r>
          <rPr>
            <b/>
            <sz val="9"/>
            <color indexed="81"/>
            <rFont val="Tahoma"/>
            <family val="2"/>
          </rPr>
          <t>&lt;[[SFDEV] - [Agency Activity Entities (Seq: 3)] Deal Entity Role Name - Get]&gt;</t>
        </r>
      </text>
    </comment>
    <comment ref="L4" authorId="0" shapeId="0" xr:uid="{29AA2B38-BD9F-4EFA-A27B-11B0B74E9E2B}">
      <text>
        <r>
          <rPr>
            <b/>
            <sz val="9"/>
            <color indexed="81"/>
            <rFont val="Tahoma"/>
            <family val="2"/>
          </rPr>
          <t>&lt;[[SFDEV] - [Agency Activity Entities (Seq: 3)] Entity Name - Get]&gt;</t>
        </r>
      </text>
    </comment>
    <comment ref="K5" authorId="0" shapeId="0" xr:uid="{84C17804-43FA-4E80-A66A-2A2E867CE3EF}">
      <text>
        <r>
          <rPr>
            <b/>
            <sz val="9"/>
            <color indexed="81"/>
            <rFont val="Tahoma"/>
            <family val="2"/>
          </rPr>
          <t>&lt;[[SFDEV] - [Agency Activity Entities (Seq: 4)] Deal Entity Role Name - Get]&gt;</t>
        </r>
      </text>
    </comment>
    <comment ref="L5" authorId="0" shapeId="0" xr:uid="{ACB7B46F-5A6A-470F-ACDB-D990A4FBF2A3}">
      <text>
        <r>
          <rPr>
            <b/>
            <sz val="9"/>
            <color indexed="81"/>
            <rFont val="Tahoma"/>
            <family val="2"/>
          </rPr>
          <t>&lt;[[SFDEV] - [Agency Activity Entities (Seq: 4)] Entity Name - Get]&gt;</t>
        </r>
      </text>
    </comment>
    <comment ref="K6" authorId="0" shapeId="0" xr:uid="{A1365C2E-E18D-406B-B1EB-D719BC5EE70E}">
      <text>
        <r>
          <rPr>
            <b/>
            <sz val="9"/>
            <color indexed="81"/>
            <rFont val="Tahoma"/>
            <family val="2"/>
          </rPr>
          <t>&lt;[[SFDEV] - [Agency Activity Entities (Seq: 5)] Deal Entity Role Name - Get]&gt;</t>
        </r>
      </text>
    </comment>
    <comment ref="L6" authorId="0" shapeId="0" xr:uid="{B69B1BA4-CF9D-488A-85D3-FCE7F9575D74}">
      <text>
        <r>
          <rPr>
            <b/>
            <sz val="9"/>
            <color indexed="81"/>
            <rFont val="Tahoma"/>
            <family val="2"/>
          </rPr>
          <t>&lt;[[SFDEV] - [Agency Activity Entities (Seq: 5)] Entity Name - Get]&gt;</t>
        </r>
      </text>
    </comment>
    <comment ref="D7" authorId="0" shapeId="0" xr:uid="{F753B6BF-FA98-49DD-8E6B-7F592EE0BF9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Get]&gt;</t>
        </r>
      </text>
    </comment>
    <comment ref="F7" authorId="0" shapeId="0" xr:uid="{E95587F9-A91E-41DC-8416-5EC03A4F902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Send]&gt;</t>
        </r>
      </text>
    </comment>
    <comment ref="K7" authorId="0" shapeId="0" xr:uid="{91E27CC0-A07F-4CFC-A9CB-2E3CFAB08F69}">
      <text>
        <r>
          <rPr>
            <b/>
            <sz val="9"/>
            <color indexed="81"/>
            <rFont val="Tahoma"/>
            <family val="2"/>
          </rPr>
          <t>&lt;[[SFDEV] - [Agency Activity Entities (Seq: 6)] Deal Entity Role Name - Get]&gt;</t>
        </r>
      </text>
    </comment>
    <comment ref="L7" authorId="0" shapeId="0" xr:uid="{9655E358-75ED-443F-9BDF-D34D95D3FAE7}">
      <text>
        <r>
          <rPr>
            <b/>
            <sz val="9"/>
            <color indexed="81"/>
            <rFont val="Tahoma"/>
            <family val="2"/>
          </rPr>
          <t>&lt;[[SFDEV] - [Agency Activity Entities (Seq: 6)] Entity Name - Get]&gt;</t>
        </r>
      </text>
    </comment>
    <comment ref="D8" authorId="0" shapeId="0" xr:uid="{87FD3612-3B81-452C-B761-EADCDEB2118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Get]&gt;</t>
        </r>
      </text>
    </comment>
    <comment ref="F8" authorId="0" shapeId="0" xr:uid="{90FC6267-E049-4173-BC49-B78327F19D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Send]&gt;</t>
        </r>
      </text>
    </comment>
    <comment ref="D9" authorId="0" shapeId="0" xr:uid="{2A0933BE-EA31-49F4-BB46-FD5047A12C0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Get]&gt;</t>
        </r>
      </text>
    </comment>
    <comment ref="F9" authorId="0" shapeId="0" xr:uid="{582219DC-A393-4468-A87D-C9D5C2F149C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Send]&gt;</t>
        </r>
      </text>
    </comment>
    <comment ref="D10" authorId="0" shapeId="0" xr:uid="{E02084D1-94BE-43D4-82DC-6A5F5868AC8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Body of Water Description - Get]&gt;</t>
        </r>
      </text>
    </comment>
    <comment ref="F10" authorId="0" shapeId="0" xr:uid="{A7007C65-E5CF-4300-9965-5E7BEFCC8FA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Body of Water Description - Send]&gt;</t>
        </r>
      </text>
    </comment>
    <comment ref="D11" authorId="0" shapeId="0" xr:uid="{F1C12084-6B9B-49A1-8A42-6584169E4A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Get]&gt;</t>
        </r>
      </text>
    </comment>
    <comment ref="F11" authorId="0" shapeId="0" xr:uid="{C866A25E-BECC-45CC-844F-BEF2FA8388A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Send]&gt;</t>
        </r>
      </text>
    </comment>
    <comment ref="D12" authorId="0" shapeId="0" xr:uid="{EDF07C54-C839-4C7A-8540-67303173191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Get]&gt;</t>
        </r>
      </text>
    </comment>
    <comment ref="F12" authorId="0" shapeId="0" xr:uid="{7357C24C-BFDA-41C2-BB10-416E99DA91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Send]&gt;</t>
        </r>
      </text>
    </comment>
    <comment ref="D13" authorId="0" shapeId="0" xr:uid="{A9FB2948-F6A2-4371-94DF-3B2A2EAADBA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Amount - Get]&gt;</t>
        </r>
      </text>
    </comment>
    <comment ref="D14" authorId="0" shapeId="0" xr:uid="{EDFAEC98-A0E2-4374-8B4B-088B15BF721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Management - HAR - Get]&gt;</t>
        </r>
      </text>
    </comment>
    <comment ref="F14" authorId="0" shapeId="0" xr:uid="{2D58899C-F228-4636-B2B8-F7D14812616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Management - HAR - Send]&gt;</t>
        </r>
      </text>
    </comment>
    <comment ref="D15" authorId="0" shapeId="0" xr:uid="{37452DA8-E159-49FA-9F09-3BCE678D15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Maintenance - HAR - Get]&gt;</t>
        </r>
      </text>
    </comment>
    <comment ref="F15" authorId="0" shapeId="0" xr:uid="{38002E02-6083-47CA-B325-C3290B670FF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Maintenance - HAR - Send]&gt;</t>
        </r>
      </text>
    </comment>
    <comment ref="D16" authorId="0" shapeId="0" xr:uid="{A8BA3EB0-0508-4EC6-8BA5-F1D360CB5BF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Supplies - HAR - Get]&gt;</t>
        </r>
      </text>
    </comment>
    <comment ref="F16" authorId="0" shapeId="0" xr:uid="{5D9D136E-16D7-478E-BB29-443772217D8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Supplies - HAR - Send]&gt;</t>
        </r>
      </text>
    </comment>
    <comment ref="D17" authorId="0" shapeId="0" xr:uid="{41943E00-1384-4C07-B156-62FCBB923B7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Contracts- HAR - Get]&gt;</t>
        </r>
      </text>
    </comment>
    <comment ref="F17" authorId="0" shapeId="0" xr:uid="{0282AE04-0CF9-4D26-8353-BD79F3A1144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Contracts- HAR - Send]&gt;</t>
        </r>
      </text>
    </comment>
    <comment ref="D18" authorId="0" shapeId="0" xr:uid="{172B1E43-FCFD-40D3-B631-B69A4D89A4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Utilities (Electric, Gas, etc.) - HAR - Get]&gt;</t>
        </r>
      </text>
    </comment>
    <comment ref="F18" authorId="0" shapeId="0" xr:uid="{236D6CAA-2395-4E8C-8747-8359309FF5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Utilities (Electric, Gas, etc.) - HAR - Send]&gt;</t>
        </r>
      </text>
    </comment>
    <comment ref="D19" authorId="0" shapeId="0" xr:uid="{3444B3F3-922B-4972-9CF5-D1AB09256B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Travel - HAR - Get]&gt;</t>
        </r>
      </text>
    </comment>
    <comment ref="F19" authorId="0" shapeId="0" xr:uid="{3E2096F1-49A0-47ED-925D-44D99707C5A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Travel - HAR - Send]&gt;</t>
        </r>
      </text>
    </comment>
    <comment ref="D20" authorId="0" shapeId="0" xr:uid="{9106BF5E-5127-413C-BE99-CA32EB57B79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Septic - HAR - Get]&gt;</t>
        </r>
      </text>
    </comment>
    <comment ref="F20" authorId="0" shapeId="0" xr:uid="{DF159B26-4650-491F-B3A0-0934DC21C2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Septic - HAR - Send]&gt;</t>
        </r>
      </text>
    </comment>
    <comment ref="D21" authorId="0" shapeId="0" xr:uid="{5D298148-7116-4CDF-86B3-FCB5596339D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Well - HAR - Get]&gt;</t>
        </r>
      </text>
    </comment>
    <comment ref="F21" authorId="0" shapeId="0" xr:uid="{CB99C089-7D2B-4B6E-BD7C-98941D7FD32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Well - HAR - Send]&gt;</t>
        </r>
      </text>
    </comment>
    <comment ref="D22" authorId="0" shapeId="0" xr:uid="{E09C3313-6CBD-4E89-B557-2A0EC1FFE2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Gardening (Reoccurring Garden Services) - HAR - Get]&gt;</t>
        </r>
      </text>
    </comment>
    <comment ref="F22" authorId="0" shapeId="0" xr:uid="{8B158C56-4F00-442B-90F3-87D94A0217F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Gardening (Reoccurring Garden Services) - HAR - Send]&gt;</t>
        </r>
      </text>
    </comment>
    <comment ref="D23" authorId="0" shapeId="0" xr:uid="{A5CA8EB9-5D07-4D57-9E13-A06B9D3CB71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Pest Control - HAR - Get]&gt;</t>
        </r>
      </text>
    </comment>
    <comment ref="F23" authorId="0" shapeId="0" xr:uid="{ECF2CC6E-C7E5-4ABA-92AE-4C8F71ED4A8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Pest Control - HAR - Send]&gt;</t>
        </r>
      </text>
    </comment>
    <comment ref="D24" authorId="0" shapeId="0" xr:uid="{34FF1DEB-4ABE-4CF1-B946-A5987900A97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Training- HAR - Get]&gt;</t>
        </r>
      </text>
    </comment>
    <comment ref="F24" authorId="0" shapeId="0" xr:uid="{49F9E95F-1165-42DF-B5D2-D41E48AE2E7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Training- HAR - Send]&gt;</t>
        </r>
      </text>
    </comment>
    <comment ref="D25" authorId="0" shapeId="0" xr:uid="{E6A2AF84-396B-45D1-BEFA-C3A0E9123B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Safety (Fire Extinguishers and Alarms) - HAR - Get]&gt;</t>
        </r>
      </text>
    </comment>
    <comment ref="F25" authorId="0" shapeId="0" xr:uid="{A41AAF77-54AD-4BFA-9710-E730406E39E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Safety (Fire Extinguishers and Alarms) - HAR - Send]&gt;</t>
        </r>
      </text>
    </comment>
    <comment ref="D26" authorId="0" shapeId="0" xr:uid="{6E785B1B-9523-445E-9C2E-9E0E3CE9224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Sprinklers - HAR - Get]&gt;</t>
        </r>
      </text>
    </comment>
    <comment ref="F26" authorId="0" shapeId="0" xr:uid="{A4AF1CCD-C216-4481-81D7-C366B625E4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Sprinklers - HAR - Send]&gt;</t>
        </r>
      </text>
    </comment>
    <comment ref="D27" authorId="0" shapeId="0" xr:uid="{B3C885CE-7C4C-4C92-A131-AA427D4DC82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Back-up Generator/Power Source - HAR - Get]&gt;</t>
        </r>
      </text>
    </comment>
    <comment ref="F27" authorId="0" shapeId="0" xr:uid="{4D923592-1FAB-4E2A-A16C-24111471FC4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Back-up Generator/Power Source - HAR - Send]&gt;</t>
        </r>
      </text>
    </comment>
    <comment ref="D28" authorId="0" shapeId="0" xr:uid="{256E8785-CA25-40BF-A808-1D4A8041EFE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Delayed Egress - HAR - Get]&gt;</t>
        </r>
      </text>
    </comment>
    <comment ref="F28" authorId="0" shapeId="0" xr:uid="{F5180C67-07E2-43F6-9337-2256D28DBE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Delayed Egress - HAR - Send]&gt;</t>
        </r>
      </text>
    </comment>
    <comment ref="D29" authorId="0" shapeId="0" xr:uid="{E2863C36-8CFC-41B5-9324-DFEACF942C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Lift System - HAR - Get]&gt;</t>
        </r>
      </text>
    </comment>
    <comment ref="F29" authorId="0" shapeId="0" xr:uid="{AB414872-8CB5-4DDC-9BF2-D1E904884F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Lift System - HAR - Send]&gt;</t>
        </r>
      </text>
    </comment>
    <comment ref="D30" authorId="0" shapeId="0" xr:uid="{81C8E3E9-45B5-4045-AD7D-51D7EB11364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Landscaping (Tree Trimming and Brush Clearing) - HAR - Get]&gt;</t>
        </r>
      </text>
    </comment>
    <comment ref="F30" authorId="0" shapeId="0" xr:uid="{32F5F249-0C44-47EC-B3F1-7C8026A9D2A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Landscaping (Tree Trimming and Brush Clearing) - HAR - Send]&gt;</t>
        </r>
      </text>
    </comment>
    <comment ref="D31" authorId="0" shapeId="0" xr:uid="{D48BA688-7589-42D8-AF73-E261128F467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Maintenance Van- HAR - Get]&gt;</t>
        </r>
      </text>
    </comment>
    <comment ref="F31" authorId="0" shapeId="0" xr:uid="{08CB839A-9C65-4A91-B60B-0B63EBE7BB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Maintenance Van- HAR - Send]&gt;</t>
        </r>
      </text>
    </comment>
    <comment ref="D32" authorId="0" shapeId="0" xr:uid="{293DC287-9A94-4F32-BAE5-EE7BC2D193D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(Hazard) &amp; Liability Insurance - HAR - Get]&gt;</t>
        </r>
      </text>
    </comment>
    <comment ref="F32" authorId="0" shapeId="0" xr:uid="{3070BB8D-F9DF-49F6-AC13-A03BCD0CD8D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(Hazard) &amp; Liability Insurance - HAR - Send]&gt;</t>
        </r>
      </text>
    </comment>
    <comment ref="D33" authorId="0" shapeId="0" xr:uid="{BC489968-A37B-48ED-A63E-1F32335116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Taxes - HAR - Get]&gt;</t>
        </r>
      </text>
    </comment>
    <comment ref="F33" authorId="0" shapeId="0" xr:uid="{39C4BB34-2C9B-47CD-8D7A-C1A37574A1F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Taxes - HAR - Send]&gt;</t>
        </r>
      </text>
    </comment>
    <comment ref="D34" authorId="0" shapeId="0" xr:uid="{AB73BEB3-8C27-4E92-85AC-63B8F9F7F0F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Replacement Reserve Projection - HAR - Get]&gt;</t>
        </r>
      </text>
    </comment>
    <comment ref="F34" authorId="0" shapeId="0" xr:uid="{F9326250-CD57-49E9-BD7B-69336020F1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Replacement Reserve Projection - HAR - Send]&gt;</t>
        </r>
      </text>
    </comment>
    <comment ref="D35" authorId="0" shapeId="0" xr:uid="{1BD9F883-E973-4420-B149-16EE124E4AB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Amount - HAR - Get]&gt;</t>
        </r>
      </text>
    </comment>
    <comment ref="F35" authorId="0" shapeId="0" xr:uid="{C366CA3D-3D75-4829-9C53-FA4552CA0A5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Amount - HAR - Send]&gt;</t>
        </r>
      </text>
    </comment>
    <comment ref="D36" authorId="0" shapeId="0" xr:uid="{8167AA14-B754-498D-BF29-83AAAD992A6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Description - HAR - Get]&gt;</t>
        </r>
      </text>
    </comment>
    <comment ref="F36" authorId="0" shapeId="0" xr:uid="{812B7026-E8BA-427C-80B2-DBC47CE3949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Description - HAR - Send]&gt;</t>
        </r>
      </text>
    </comment>
    <comment ref="D37" authorId="0" shapeId="0" xr:uid="{AABBD205-7459-4CFF-A981-E79D06F1354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Amount - HAR - Get]&gt;</t>
        </r>
      </text>
    </comment>
    <comment ref="F37" authorId="0" shapeId="0" xr:uid="{D7D487FE-EFD6-4346-9A2C-BE735668A6F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Amount - HAR - Send]&gt;</t>
        </r>
      </text>
    </comment>
    <comment ref="D38" authorId="0" shapeId="0" xr:uid="{7BC1E2C1-9E66-441D-ADC1-125244E6B13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Description - HAR - Get]&gt;</t>
        </r>
      </text>
    </comment>
    <comment ref="F38" authorId="0" shapeId="0" xr:uid="{B05E1BF5-96EE-4958-84B4-1854A755D8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Description - HAR - Send]&gt;</t>
        </r>
      </text>
    </comment>
    <comment ref="D39" authorId="0" shapeId="0" xr:uid="{1DCF8D7D-D580-4FFA-BC96-43FECDBF5CF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Amount - HAR - Get]&gt;</t>
        </r>
      </text>
    </comment>
    <comment ref="F39" authorId="0" shapeId="0" xr:uid="{AFD9A0BE-A96F-4C88-901D-078FEFACE1B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Amount - HAR - Send]&gt;</t>
        </r>
      </text>
    </comment>
    <comment ref="D40" authorId="0" shapeId="0" xr:uid="{F6BDCCD4-AE67-4293-857A-0DDD976216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Description - HAR - Get]&gt;</t>
        </r>
      </text>
    </comment>
    <comment ref="F40" authorId="0" shapeId="0" xr:uid="{800195DD-782C-408A-8F43-1A20E961C86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Description - HAR - Send]&gt;</t>
        </r>
      </text>
    </comment>
    <comment ref="D41" authorId="0" shapeId="0" xr:uid="{7A91DB3E-9FB4-4EB5-96A6-8D02993A66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Amount - HAR - Get]&gt;</t>
        </r>
      </text>
    </comment>
    <comment ref="F41" authorId="0" shapeId="0" xr:uid="{FD8D8EE9-8C5D-4789-8BA1-8DDEC97C388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Amount - HAR - Send]&gt;</t>
        </r>
      </text>
    </comment>
    <comment ref="D42" authorId="0" shapeId="0" xr:uid="{376508D2-9DA6-4851-B95C-9857075A4B4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Description - HAR - Get]&gt;</t>
        </r>
      </text>
    </comment>
    <comment ref="F42" authorId="0" shapeId="0" xr:uid="{1D9B9A9A-3C6F-41FC-8371-6A1E5010587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Description - HAR - Send]&gt;</t>
        </r>
      </text>
    </comment>
    <comment ref="D43" authorId="0" shapeId="0" xr:uid="{5FB7DE02-5837-4D9F-A352-B1E4AFBC64C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 - HAR - Get]&gt;</t>
        </r>
      </text>
    </comment>
    <comment ref="F43" authorId="0" shapeId="0" xr:uid="{CE7C6B8A-8733-4ED1-92D1-87A376D0CE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 - HAR - Send]&gt;</t>
        </r>
      </text>
    </comment>
    <comment ref="D44" authorId="0" shapeId="0" xr:uid="{2C3A990E-655F-4BA5-B9F9-2E0C318C848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Mortgage Amount - HAR - Get]&gt;</t>
        </r>
      </text>
    </comment>
    <comment ref="F44" authorId="0" shapeId="0" xr:uid="{6645C56F-2B0F-42F0-9F82-D1EB0E5E10D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Mortgage Amount - HAR - Send]&gt;</t>
        </r>
      </text>
    </comment>
    <comment ref="D45" authorId="0" shapeId="0" xr:uid="{D7116800-99CA-4D3A-8B6B-22363EB9D7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Interest Rate - HAR (Numerical Format, not %) - Get]&gt;</t>
        </r>
      </text>
    </comment>
    <comment ref="F45" authorId="0" shapeId="0" xr:uid="{F60164E6-0323-4EE8-844B-6B6353325D1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Interest Rate - HAR (Numerical Format, not %) - Send]&gt;</t>
        </r>
      </text>
    </comment>
    <comment ref="D46" authorId="0" shapeId="0" xr:uid="{BA3A870E-7239-4D34-8784-A15A0A3257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Term - HAR (Months) - Get]&gt;</t>
        </r>
      </text>
    </comment>
    <comment ref="F46" authorId="0" shapeId="0" xr:uid="{BAAA26E5-F61B-4BA2-9D75-3BB022910CD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Term - HAR (Months) - Send]&gt;</t>
        </r>
      </text>
    </comment>
    <comment ref="D47" authorId="0" shapeId="0" xr:uid="{060D987F-9E8D-4306-9274-0A0554312F6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Monthly Mortgage Payment- HAR - Get]&gt;</t>
        </r>
      </text>
    </comment>
    <comment ref="F47" authorId="0" shapeId="0" xr:uid="{6E14DB80-75C0-4FC3-97E7-CCA17B70B5D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Monthly Mortgage Payment- HAR - Send]&gt;</t>
        </r>
      </text>
    </comment>
    <comment ref="D48" authorId="0" shapeId="0" xr:uid="{29BE0795-75B6-4D2D-84C5-38F8422403F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Income Available for Administration Fee - HAR - Get]&gt;</t>
        </r>
      </text>
    </comment>
    <comment ref="F48" authorId="0" shapeId="0" xr:uid="{6EE3AE8A-D5C5-48A4-94B2-CD33A0FF6AE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Income Available for Administration Fee - HAR - Send]&gt;</t>
        </r>
      </text>
    </comment>
    <comment ref="D49" authorId="0" shapeId="0" xr:uid="{D42658C1-EBB8-44C8-B3A7-BEF83916B1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Administration Fee - HAR - Get]&gt;</t>
        </r>
      </text>
    </comment>
    <comment ref="F49" authorId="0" shapeId="0" xr:uid="{6D8CEAC4-4FEC-41BA-A658-0457A17A64A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Administration Fee - HAR - Send]&gt;</t>
        </r>
      </text>
    </comment>
    <comment ref="D50" authorId="0" shapeId="0" xr:uid="{D9FC6974-88E2-4A94-A933-0705A9DD92F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Expenses, Debt, and Reserves - HAR - Get]&gt;</t>
        </r>
      </text>
    </comment>
    <comment ref="F50" authorId="0" shapeId="0" xr:uid="{C854B1CE-149D-4D1D-9C84-363443B69CA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Expenses, Debt, and Reserves - HAR - Send]&gt;</t>
        </r>
      </text>
    </comment>
  </commentList>
</comments>
</file>

<file path=xl/sharedStrings.xml><?xml version="1.0" encoding="utf-8"?>
<sst xmlns="http://schemas.openxmlformats.org/spreadsheetml/2006/main" count="225" uniqueCount="174">
  <si>
    <t>Attachment Q</t>
  </si>
  <si>
    <t>State of California</t>
  </si>
  <si>
    <t>Department of Developmental Services</t>
  </si>
  <si>
    <t>Community Placement Plan/
Community Resource Development Plan</t>
  </si>
  <si>
    <t xml:space="preserve"> ESTIMATED OPERATING BUDGET</t>
  </si>
  <si>
    <r>
      <t>Instructions:</t>
    </r>
    <r>
      <rPr>
        <sz val="12"/>
        <rFont val="Arial"/>
        <family val="2"/>
      </rPr>
      <t xml:space="preserve"> Enter data in shaded cells.</t>
    </r>
  </si>
  <si>
    <t>CPP/CRDP Project #:</t>
  </si>
  <si>
    <t>Project Phase:</t>
  </si>
  <si>
    <t>HAR</t>
  </si>
  <si>
    <t>Property Address:</t>
  </si>
  <si>
    <t>Other Project Phase Specify:</t>
  </si>
  <si>
    <t>Housing Development Type:</t>
  </si>
  <si>
    <t>Version #:</t>
  </si>
  <si>
    <t>HDO:</t>
  </si>
  <si>
    <t>Lease Type:</t>
  </si>
  <si>
    <t>Service Provider:</t>
  </si>
  <si>
    <t>Prepared By:</t>
  </si>
  <si>
    <t>Delayed Egress:</t>
  </si>
  <si>
    <t>Prepared Date:</t>
  </si>
  <si>
    <t>Secure Perimeter:</t>
  </si>
  <si>
    <t>Body of Water:</t>
  </si>
  <si>
    <t>Body of Water Description:</t>
  </si>
  <si>
    <t>Other Body of Water Specify:</t>
  </si>
  <si>
    <t>Monthly</t>
  </si>
  <si>
    <t>Annually</t>
  </si>
  <si>
    <t>Proposed Lease Income</t>
  </si>
  <si>
    <t>Estimated Operating Expenses</t>
  </si>
  <si>
    <t>Property Management</t>
  </si>
  <si>
    <t>Property Maintenance</t>
  </si>
  <si>
    <t>Environmental Modification Supplies</t>
  </si>
  <si>
    <t>Environmental Modification Contracts</t>
  </si>
  <si>
    <t>Utilities: Electric, Gas, etc.</t>
  </si>
  <si>
    <t>Travel</t>
  </si>
  <si>
    <t>Septic</t>
  </si>
  <si>
    <t>Well</t>
  </si>
  <si>
    <t>Gardening (Reoccurring Gardening Services)</t>
  </si>
  <si>
    <t>Pest Control</t>
  </si>
  <si>
    <t>Training</t>
  </si>
  <si>
    <t>Fire Safety (Fire Extinguishers and Alarms)</t>
  </si>
  <si>
    <t>Fire Sprinklers</t>
  </si>
  <si>
    <t>Back-up Generator/Power Source</t>
  </si>
  <si>
    <t>Delayed Egress</t>
  </si>
  <si>
    <t>Lift System</t>
  </si>
  <si>
    <t>Landscaping (Tree Trimming and Brush Clearing)</t>
  </si>
  <si>
    <t>Maintenance Van</t>
  </si>
  <si>
    <t>Property (Hazard) &amp; Liability Insurance</t>
  </si>
  <si>
    <t>Property Taxes</t>
  </si>
  <si>
    <t>Replacement Reserve</t>
  </si>
  <si>
    <t>Other</t>
  </si>
  <si>
    <t>Total Operating Expenses</t>
  </si>
  <si>
    <t>Debt Service</t>
  </si>
  <si>
    <t>Mortgage Amount</t>
  </si>
  <si>
    <t>Interest Rate</t>
  </si>
  <si>
    <t>Term (Months)</t>
  </si>
  <si>
    <t>Income Available for Administration Fee</t>
  </si>
  <si>
    <t>Administration Fee Percentage</t>
  </si>
  <si>
    <t>Administration Fee (Property &amp; Asset Management)</t>
  </si>
  <si>
    <t>Total Operating Expenses, Debt, and Administration Fee (Proposed Lease Income)</t>
  </si>
  <si>
    <t>Service Provider Responsibility(ies)</t>
  </si>
  <si>
    <t xml:space="preserve">Line items above that are apart of the project but the service provider responsibility go here. </t>
  </si>
  <si>
    <t>NOTES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</si>
  <si>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</si>
  <si>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</si>
  <si>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</si>
  <si>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</si>
  <si>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</si>
  <si>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</si>
  <si>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Property Entity</t>
  </si>
  <si>
    <t>CPP/CRDP Project #</t>
  </si>
  <si>
    <t>CPP_CRDP_Project</t>
  </si>
  <si>
    <t>Field Not To Be Updated</t>
  </si>
  <si>
    <t>Property Address</t>
  </si>
  <si>
    <t>Property_Address</t>
  </si>
  <si>
    <t>Housing Development Type</t>
  </si>
  <si>
    <t>Housing_Development_Type</t>
  </si>
  <si>
    <t>HDO</t>
  </si>
  <si>
    <t>Service Provider</t>
  </si>
  <si>
    <t>Service_Provider</t>
  </si>
  <si>
    <t>Delayed_Egress</t>
  </si>
  <si>
    <t>Secure Perimeter</t>
  </si>
  <si>
    <t>Secure_Perimeter</t>
  </si>
  <si>
    <t>Body of Water</t>
  </si>
  <si>
    <t>Body_Water</t>
  </si>
  <si>
    <t>Developer</t>
  </si>
  <si>
    <t>Body of Water Description</t>
  </si>
  <si>
    <t>Body_Water_Description</t>
  </si>
  <si>
    <t>Other Body of Water Specify</t>
  </si>
  <si>
    <t>Body_Water_Specify</t>
  </si>
  <si>
    <t>Lease Type</t>
  </si>
  <si>
    <t>Lease_Type</t>
  </si>
  <si>
    <t>Proposed_Lease_Income_Monthly</t>
  </si>
  <si>
    <t>Property_Management_Monthly</t>
  </si>
  <si>
    <t>Property_Maintenance_Monthly</t>
  </si>
  <si>
    <t>Environmental_Modification_Supplies_Monthly</t>
  </si>
  <si>
    <t>Environmental_Modification_Contracts_Monthly</t>
  </si>
  <si>
    <t>Utilities_Monthly</t>
  </si>
  <si>
    <t>Travel_Monthly</t>
  </si>
  <si>
    <t>Septic_Monthly</t>
  </si>
  <si>
    <t>Well_Monthly</t>
  </si>
  <si>
    <t>Gardening_Monthly</t>
  </si>
  <si>
    <t>Pest_Control_Monthly</t>
  </si>
  <si>
    <t>Training_Monthly</t>
  </si>
  <si>
    <t>Fire_Safety_Monthly</t>
  </si>
  <si>
    <t>Fire_Sprinklers_Monthly</t>
  </si>
  <si>
    <t>Power_Source_Monthly</t>
  </si>
  <si>
    <t>Delayed_Egress_Monthly</t>
  </si>
  <si>
    <t>Lift_System_Monthly</t>
  </si>
  <si>
    <t>Landscaping_Monthly</t>
  </si>
  <si>
    <t>Maintenance_Van_Monthly</t>
  </si>
  <si>
    <t>Insurance_Monthly</t>
  </si>
  <si>
    <t>Property_Taxes_Monthly</t>
  </si>
  <si>
    <t>Replacement_Reserve_Monthly</t>
  </si>
  <si>
    <t>Other_1_Monthly</t>
  </si>
  <si>
    <t>Other_1_Specify</t>
  </si>
  <si>
    <t>Other_2_Monthly</t>
  </si>
  <si>
    <t>Other_2_Specify</t>
  </si>
  <si>
    <t>Other_3_Monthly</t>
  </si>
  <si>
    <t>Other_3_Specify</t>
  </si>
  <si>
    <t>Other_4_Monthly</t>
  </si>
  <si>
    <t>Other_4_Specify</t>
  </si>
  <si>
    <t>Total_Operating_Expenses_Monthly</t>
  </si>
  <si>
    <t>Mortgage_Amount</t>
  </si>
  <si>
    <t>Interest_Rate</t>
  </si>
  <si>
    <t>Term</t>
  </si>
  <si>
    <t>Mortgage Amount Monthly</t>
  </si>
  <si>
    <t>Mortgage_Amount_Monthly</t>
  </si>
  <si>
    <t>Income_Available_for_Administration_Fee</t>
  </si>
  <si>
    <t>Administration_Fee</t>
  </si>
  <si>
    <t>Total_Operating_Expenses_Debt_Administration</t>
  </si>
  <si>
    <t>10bed or Larger Facility (10+LF)</t>
  </si>
  <si>
    <t>Double Net (Net-Net)</t>
  </si>
  <si>
    <t>Pool</t>
  </si>
  <si>
    <t>Community Crisis Home (CCH)</t>
  </si>
  <si>
    <t>Triple Net</t>
  </si>
  <si>
    <t>Pond</t>
  </si>
  <si>
    <t>Non-HDO</t>
  </si>
  <si>
    <t>Crisis Services Residential (CSR)</t>
  </si>
  <si>
    <t>Full Service</t>
  </si>
  <si>
    <t>Crisis Services Step Down (CSSD)</t>
  </si>
  <si>
    <t>Modified Gross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</si>
  <si>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</si>
  <si>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</si>
  <si>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</si>
  <si>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</si>
  <si>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</si>
  <si>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</si>
  <si>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</si>
  <si>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</si>
  <si>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</si>
  <si>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</si>
  <si>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Residential (EBSH-Mental Health-3bed)</t>
  </si>
  <si>
    <t>Residential (EBSH-Mental Health-4bed)</t>
  </si>
  <si>
    <t>Residential (EBSH-Nursing-4bed)</t>
  </si>
  <si>
    <t>Residential (FHA-2bed)</t>
  </si>
  <si>
    <t>Residential (FTH-3bed)</t>
  </si>
  <si>
    <t>Residential (ICF-DDCN)</t>
  </si>
  <si>
    <t>Residential (ICF-DDH)</t>
  </si>
  <si>
    <t>Residential (ICF-DDN)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</si>
  <si>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</si>
  <si>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</si>
  <si>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</si>
  <si>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</si>
  <si>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</si>
  <si>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</si>
  <si>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</si>
  <si>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</si>
  <si>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</si>
  <si>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</si>
  <si>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</si>
  <si>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</si>
  <si>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Residential (GH-L4i)</t>
  </si>
  <si>
    <t>Covid Surge Use Only</t>
  </si>
  <si>
    <t>Residential (FFA)</t>
  </si>
  <si>
    <t>Residential (ARF-L7)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</si>
</sst>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9" fontId="0" fillId="0" borderId="0" xfId="0" applyNumberFormat="1"/>
    <xf numFmtId="0" fontId="6" fillId="0" borderId="12" xfId="0" applyFont="1" applyBorder="1" applyAlignment="1" applyProtection="1">
      <alignment horizontal="right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14" fontId="5" fillId="4" borderId="6" xfId="0" applyNumberFormat="1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5" fillId="4" borderId="6" xfId="0" applyNumberFormat="1" applyFont="1" applyFill="1" applyBorder="1" applyAlignment="1" applyProtection="1">
      <alignment vertical="center"/>
      <protection locked="0"/>
    </xf>
    <xf numFmtId="164" fontId="5" fillId="0" borderId="6" xfId="1" applyNumberFormat="1" applyFont="1" applyFill="1" applyBorder="1" applyAlignment="1" applyProtection="1">
      <alignment horizontal="right" vertical="center"/>
    </xf>
    <xf numFmtId="164" fontId="5" fillId="0" borderId="6" xfId="1" applyNumberFormat="1" applyFont="1" applyBorder="1" applyAlignment="1" applyProtection="1">
      <alignment vertical="center"/>
    </xf>
    <xf numFmtId="164" fontId="5" fillId="4" borderId="6" xfId="1" applyNumberFormat="1" applyFont="1" applyFill="1" applyBorder="1" applyAlignment="1" applyProtection="1">
      <alignment horizontal="right" vertical="center"/>
      <protection locked="0"/>
    </xf>
    <xf numFmtId="164" fontId="5" fillId="0" borderId="12" xfId="1" applyNumberFormat="1" applyFont="1" applyBorder="1" applyAlignment="1" applyProtection="1">
      <alignment horizontal="right" vertical="center"/>
    </xf>
    <xf numFmtId="38" fontId="5" fillId="4" borderId="12" xfId="1" applyNumberFormat="1" applyFont="1" applyFill="1" applyBorder="1" applyAlignment="1" applyProtection="1">
      <alignment vertical="center"/>
      <protection locked="0"/>
    </xf>
    <xf numFmtId="10" fontId="5" fillId="4" borderId="12" xfId="0" applyNumberFormat="1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9" fontId="5" fillId="4" borderId="12" xfId="2" applyFont="1" applyFill="1" applyBorder="1" applyAlignment="1" applyProtection="1">
      <alignment vertical="center"/>
      <protection locked="0"/>
    </xf>
    <xf numFmtId="38" fontId="5" fillId="0" borderId="30" xfId="1" applyNumberFormat="1" applyFont="1" applyBorder="1" applyAlignment="1" applyProtection="1">
      <alignment horizontal="right" vertical="center"/>
    </xf>
    <xf numFmtId="164" fontId="5" fillId="0" borderId="12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164" fontId="5" fillId="2" borderId="0" xfId="0" applyNumberFormat="1" applyFont="1" applyFill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right" vertical="center"/>
    </xf>
    <xf numFmtId="0" fontId="5" fillId="0" borderId="17" xfId="0" applyFont="1" applyBorder="1" applyAlignment="1" applyProtection="1">
      <alignment horizontal="right" vertical="center"/>
    </xf>
    <xf numFmtId="0" fontId="5" fillId="2" borderId="19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right" vertical="center"/>
    </xf>
    <xf numFmtId="0" fontId="5" fillId="2" borderId="38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right" vertical="center" wrapText="1"/>
    </xf>
    <xf numFmtId="0" fontId="6" fillId="2" borderId="21" xfId="0" applyFont="1" applyFill="1" applyBorder="1" applyAlignment="1" applyProtection="1">
      <alignment horizontal="right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right" vertical="center"/>
    </xf>
    <xf numFmtId="0" fontId="6" fillId="2" borderId="35" xfId="0" applyFont="1" applyFill="1" applyBorder="1" applyAlignment="1" applyProtection="1">
      <alignment horizontal="right" vertical="center"/>
    </xf>
    <xf numFmtId="0" fontId="5" fillId="4" borderId="7" xfId="0" applyFont="1" applyFill="1" applyBorder="1" applyAlignment="1" applyProtection="1">
      <alignment horizontal="right" vertical="center"/>
      <protection locked="0"/>
    </xf>
    <xf numFmtId="0" fontId="5" fillId="4" borderId="38" xfId="0" applyFont="1" applyFill="1" applyBorder="1" applyAlignment="1" applyProtection="1">
      <alignment horizontal="right" vertical="center"/>
      <protection locked="0"/>
    </xf>
    <xf numFmtId="0" fontId="5" fillId="4" borderId="16" xfId="0" applyFont="1" applyFill="1" applyBorder="1" applyAlignment="1" applyProtection="1">
      <alignment horizontal="right" vertical="center"/>
      <protection locked="0"/>
    </xf>
    <xf numFmtId="0" fontId="5" fillId="4" borderId="11" xfId="0" applyFont="1" applyFill="1" applyBorder="1" applyAlignment="1" applyProtection="1">
      <alignment horizontal="right" vertical="center"/>
      <protection locked="0"/>
    </xf>
    <xf numFmtId="0" fontId="8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right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2BD0-12AB-4C72-AF8A-4A67F11CED47}">
  <sheetPr>
    <pageSetUpPr fitToPage="1"/>
  </sheetPr>
  <dimension ref="B1:E77"/>
  <sheetViews>
    <sheetView showGridLines="0" tabSelected="1" zoomScaleNormal="100" workbookViewId="0"/>
  </sheetViews>
  <sheetFormatPr defaultColWidth="9.140625" defaultRowHeight="20.100000000000001" customHeight="1" x14ac:dyDescent="0.25"/>
  <cols>
    <col min="1" max="1" width="4.5703125" style="23" customWidth="1"/>
    <col min="2" max="2" width="77.42578125" style="23" bestFit="1" customWidth="1"/>
    <col min="3" max="3" width="30.5703125" style="23" customWidth="1"/>
    <col min="4" max="4" width="30" style="42" bestFit="1" customWidth="1"/>
    <col min="5" max="5" width="30.5703125" style="42" customWidth="1"/>
    <col min="6" max="16384" width="9.140625" style="23"/>
  </cols>
  <sheetData>
    <row r="1" spans="2:5" ht="20.100000000000001" customHeight="1" x14ac:dyDescent="0.25">
      <c r="C1" s="51" t="s">
        <v>0</v>
      </c>
      <c r="D1" s="51"/>
      <c r="E1" s="51"/>
    </row>
    <row r="2" spans="2:5" ht="20.100000000000001" customHeight="1" x14ac:dyDescent="0.25">
      <c r="B2" s="23" t="s">
        <v>1</v>
      </c>
      <c r="C2" s="52" t="s">
        <v>2</v>
      </c>
      <c r="D2" s="52"/>
      <c r="E2" s="52"/>
    </row>
    <row r="3" spans="2:5" ht="39.950000000000003" customHeight="1" x14ac:dyDescent="0.25">
      <c r="C3" s="53" t="s">
        <v>3</v>
      </c>
      <c r="D3" s="53"/>
      <c r="E3" s="53"/>
    </row>
    <row r="4" spans="2:5" ht="20.100000000000001" customHeight="1" x14ac:dyDescent="0.25">
      <c r="B4" s="88" t="s">
        <v>4</v>
      </c>
      <c r="C4" s="88"/>
      <c r="D4" s="88"/>
      <c r="E4" s="88"/>
    </row>
    <row r="5" spans="2:5" ht="20.100000000000001" customHeight="1" x14ac:dyDescent="0.25">
      <c r="B5" s="54" t="s">
        <v>5</v>
      </c>
      <c r="C5" s="54"/>
      <c r="D5" s="54"/>
      <c r="E5" s="54"/>
    </row>
    <row r="6" spans="2:5" ht="20.100000000000001" customHeight="1" x14ac:dyDescent="0.25">
      <c r="B6" s="85"/>
      <c r="C6" s="86"/>
      <c r="D6" s="86"/>
      <c r="E6" s="87"/>
    </row>
    <row r="7" spans="2:5" ht="20.100000000000001" customHeight="1" x14ac:dyDescent="0.25">
      <c r="B7" s="24" t="s">
        <v>6</v>
      </c>
      <c r="C7" s="3"/>
      <c r="D7" s="2" t="s">
        <v>7</v>
      </c>
      <c r="E7" s="3" t="s">
        <v>8</v>
      </c>
    </row>
    <row r="8" spans="2:5" ht="20.100000000000001" customHeight="1" x14ac:dyDescent="0.25">
      <c r="B8" s="25" t="s">
        <v>9</v>
      </c>
      <c r="C8" s="3"/>
      <c r="D8" s="2" t="s">
        <v>10</v>
      </c>
      <c r="E8" s="3"/>
    </row>
    <row r="9" spans="2:5" ht="20.100000000000001" customHeight="1" x14ac:dyDescent="0.25">
      <c r="B9" s="25" t="s">
        <v>11</v>
      </c>
      <c r="C9" s="4"/>
      <c r="D9" s="2" t="s">
        <v>12</v>
      </c>
      <c r="E9" s="3"/>
    </row>
    <row r="10" spans="2:5" ht="20.100000000000001" customHeight="1" x14ac:dyDescent="0.25">
      <c r="B10" s="25" t="s">
        <v>13</v>
      </c>
      <c r="C10" s="3"/>
      <c r="D10" s="2" t="s">
        <v>14</v>
      </c>
      <c r="E10" s="4"/>
    </row>
    <row r="11" spans="2:5" ht="20.100000000000001" customHeight="1" x14ac:dyDescent="0.25">
      <c r="B11" s="25" t="s">
        <v>15</v>
      </c>
      <c r="C11" s="3"/>
      <c r="D11" s="2" t="s">
        <v>16</v>
      </c>
      <c r="E11" s="3"/>
    </row>
    <row r="12" spans="2:5" ht="20.100000000000001" customHeight="1" x14ac:dyDescent="0.25">
      <c r="B12" s="25" t="s">
        <v>17</v>
      </c>
      <c r="C12" s="5"/>
      <c r="D12" s="2" t="s">
        <v>18</v>
      </c>
      <c r="E12" s="5"/>
    </row>
    <row r="13" spans="2:5" ht="20.100000000000001" customHeight="1" x14ac:dyDescent="0.25">
      <c r="B13" s="26" t="s">
        <v>19</v>
      </c>
      <c r="C13" s="5"/>
      <c r="D13" s="6"/>
      <c r="E13" s="45"/>
    </row>
    <row r="14" spans="2:5" ht="20.100000000000001" customHeight="1" x14ac:dyDescent="0.25">
      <c r="B14" s="27" t="s">
        <v>20</v>
      </c>
      <c r="C14" s="5"/>
      <c r="D14" s="28"/>
      <c r="E14" s="28"/>
    </row>
    <row r="15" spans="2:5" ht="20.100000000000001" customHeight="1" x14ac:dyDescent="0.25">
      <c r="B15" s="27" t="s">
        <v>21</v>
      </c>
      <c r="C15" s="4"/>
      <c r="D15" s="28"/>
      <c r="E15" s="28"/>
    </row>
    <row r="16" spans="2:5" ht="20.100000000000001" customHeight="1" x14ac:dyDescent="0.25">
      <c r="B16" s="27" t="s">
        <v>22</v>
      </c>
      <c r="C16" s="7"/>
      <c r="D16" s="29"/>
      <c r="E16" s="45"/>
    </row>
    <row r="17" spans="2:5" ht="20.100000000000001" customHeight="1" x14ac:dyDescent="0.25">
      <c r="B17" s="86"/>
      <c r="C17" s="89"/>
      <c r="D17" s="86"/>
      <c r="E17" s="87"/>
    </row>
    <row r="18" spans="2:5" ht="20.100000000000001" customHeight="1" x14ac:dyDescent="0.25">
      <c r="B18" s="30"/>
      <c r="C18" s="31"/>
      <c r="D18" s="32" t="s">
        <v>23</v>
      </c>
      <c r="E18" s="32" t="s">
        <v>24</v>
      </c>
    </row>
    <row r="19" spans="2:5" ht="20.100000000000001" customHeight="1" x14ac:dyDescent="0.25">
      <c r="B19" s="91" t="s">
        <v>25</v>
      </c>
      <c r="C19" s="92"/>
      <c r="D19" s="8">
        <f>Total_Operating_Expenses_Debt_Administration</f>
        <v>0</v>
      </c>
      <c r="E19" s="9">
        <f>D19*12</f>
        <v>0</v>
      </c>
    </row>
    <row r="20" spans="2:5" ht="20.100000000000001" customHeight="1" x14ac:dyDescent="0.25">
      <c r="B20" s="90"/>
      <c r="C20" s="90"/>
      <c r="D20" s="90"/>
      <c r="E20" s="90"/>
    </row>
    <row r="21" spans="2:5" ht="20.100000000000001" customHeight="1" x14ac:dyDescent="0.25">
      <c r="B21" s="47" t="s">
        <v>26</v>
      </c>
      <c r="C21" s="48"/>
      <c r="D21" s="43"/>
      <c r="E21" s="44"/>
    </row>
    <row r="22" spans="2:5" ht="20.100000000000001" customHeight="1" x14ac:dyDescent="0.25">
      <c r="B22" s="49" t="s">
        <v>27</v>
      </c>
      <c r="C22" s="50"/>
      <c r="D22" s="10"/>
      <c r="E22" s="11">
        <f>D22*12</f>
        <v>0</v>
      </c>
    </row>
    <row r="23" spans="2:5" ht="20.100000000000001" customHeight="1" x14ac:dyDescent="0.25">
      <c r="B23" s="49" t="s">
        <v>28</v>
      </c>
      <c r="C23" s="50"/>
      <c r="D23" s="10"/>
      <c r="E23" s="11">
        <f t="shared" ref="E23:E46" si="0">D23*12</f>
        <v>0</v>
      </c>
    </row>
    <row r="24" spans="2:5" ht="20.100000000000001" customHeight="1" x14ac:dyDescent="0.25">
      <c r="B24" s="49" t="s">
        <v>29</v>
      </c>
      <c r="C24" s="50"/>
      <c r="D24" s="10"/>
      <c r="E24" s="11">
        <f t="shared" si="0"/>
        <v>0</v>
      </c>
    </row>
    <row r="25" spans="2:5" ht="20.100000000000001" customHeight="1" x14ac:dyDescent="0.25">
      <c r="B25" s="49" t="s">
        <v>30</v>
      </c>
      <c r="C25" s="50"/>
      <c r="D25" s="10"/>
      <c r="E25" s="11">
        <f t="shared" si="0"/>
        <v>0</v>
      </c>
    </row>
    <row r="26" spans="2:5" ht="20.100000000000001" customHeight="1" x14ac:dyDescent="0.25">
      <c r="B26" s="49" t="s">
        <v>31</v>
      </c>
      <c r="C26" s="50"/>
      <c r="D26" s="10"/>
      <c r="E26" s="11">
        <f t="shared" si="0"/>
        <v>0</v>
      </c>
    </row>
    <row r="27" spans="2:5" ht="20.100000000000001" customHeight="1" x14ac:dyDescent="0.25">
      <c r="B27" s="49" t="s">
        <v>32</v>
      </c>
      <c r="C27" s="50"/>
      <c r="D27" s="10"/>
      <c r="E27" s="11">
        <f t="shared" si="0"/>
        <v>0</v>
      </c>
    </row>
    <row r="28" spans="2:5" ht="20.100000000000001" customHeight="1" x14ac:dyDescent="0.25">
      <c r="B28" s="49" t="s">
        <v>33</v>
      </c>
      <c r="C28" s="50"/>
      <c r="D28" s="10"/>
      <c r="E28" s="11">
        <f t="shared" si="0"/>
        <v>0</v>
      </c>
    </row>
    <row r="29" spans="2:5" ht="20.100000000000001" customHeight="1" x14ac:dyDescent="0.25">
      <c r="B29" s="49" t="s">
        <v>34</v>
      </c>
      <c r="C29" s="50"/>
      <c r="D29" s="10"/>
      <c r="E29" s="11">
        <f t="shared" si="0"/>
        <v>0</v>
      </c>
    </row>
    <row r="30" spans="2:5" ht="20.100000000000001" customHeight="1" x14ac:dyDescent="0.25">
      <c r="B30" s="49" t="s">
        <v>35</v>
      </c>
      <c r="C30" s="50"/>
      <c r="D30" s="10"/>
      <c r="E30" s="11">
        <f t="shared" si="0"/>
        <v>0</v>
      </c>
    </row>
    <row r="31" spans="2:5" ht="20.100000000000001" customHeight="1" x14ac:dyDescent="0.25">
      <c r="B31" s="49" t="s">
        <v>36</v>
      </c>
      <c r="C31" s="50"/>
      <c r="D31" s="10"/>
      <c r="E31" s="11">
        <f t="shared" si="0"/>
        <v>0</v>
      </c>
    </row>
    <row r="32" spans="2:5" ht="20.100000000000001" customHeight="1" x14ac:dyDescent="0.25">
      <c r="B32" s="49" t="s">
        <v>37</v>
      </c>
      <c r="C32" s="50"/>
      <c r="D32" s="10"/>
      <c r="E32" s="11">
        <f t="shared" si="0"/>
        <v>0</v>
      </c>
    </row>
    <row r="33" spans="2:5" ht="20.100000000000001" customHeight="1" x14ac:dyDescent="0.25">
      <c r="B33" s="49" t="s">
        <v>38</v>
      </c>
      <c r="C33" s="50"/>
      <c r="D33" s="10"/>
      <c r="E33" s="11">
        <f t="shared" si="0"/>
        <v>0</v>
      </c>
    </row>
    <row r="34" spans="2:5" ht="20.100000000000001" customHeight="1" x14ac:dyDescent="0.25">
      <c r="B34" s="49" t="s">
        <v>39</v>
      </c>
      <c r="C34" s="50"/>
      <c r="D34" s="10"/>
      <c r="E34" s="11">
        <f t="shared" si="0"/>
        <v>0</v>
      </c>
    </row>
    <row r="35" spans="2:5" ht="20.100000000000001" customHeight="1" x14ac:dyDescent="0.25">
      <c r="B35" s="49" t="s">
        <v>40</v>
      </c>
      <c r="C35" s="50"/>
      <c r="D35" s="10"/>
      <c r="E35" s="11">
        <f t="shared" si="0"/>
        <v>0</v>
      </c>
    </row>
    <row r="36" spans="2:5" ht="20.100000000000001" customHeight="1" x14ac:dyDescent="0.25">
      <c r="B36" s="49" t="s">
        <v>41</v>
      </c>
      <c r="C36" s="50"/>
      <c r="D36" s="10"/>
      <c r="E36" s="11">
        <f t="shared" si="0"/>
        <v>0</v>
      </c>
    </row>
    <row r="37" spans="2:5" ht="20.100000000000001" customHeight="1" x14ac:dyDescent="0.25">
      <c r="B37" s="49" t="s">
        <v>42</v>
      </c>
      <c r="C37" s="50"/>
      <c r="D37" s="10"/>
      <c r="E37" s="11">
        <f t="shared" si="0"/>
        <v>0</v>
      </c>
    </row>
    <row r="38" spans="2:5" ht="20.100000000000001" customHeight="1" x14ac:dyDescent="0.25">
      <c r="B38" s="49" t="s">
        <v>43</v>
      </c>
      <c r="C38" s="50"/>
      <c r="D38" s="10"/>
      <c r="E38" s="11">
        <f t="shared" si="0"/>
        <v>0</v>
      </c>
    </row>
    <row r="39" spans="2:5" ht="20.100000000000001" customHeight="1" x14ac:dyDescent="0.25">
      <c r="B39" s="49" t="s">
        <v>44</v>
      </c>
      <c r="C39" s="50"/>
      <c r="D39" s="10"/>
      <c r="E39" s="11">
        <f t="shared" si="0"/>
        <v>0</v>
      </c>
    </row>
    <row r="40" spans="2:5" ht="20.100000000000001" customHeight="1" x14ac:dyDescent="0.25">
      <c r="B40" s="49" t="s">
        <v>45</v>
      </c>
      <c r="C40" s="50"/>
      <c r="D40" s="10"/>
      <c r="E40" s="11">
        <f t="shared" si="0"/>
        <v>0</v>
      </c>
    </row>
    <row r="41" spans="2:5" ht="20.100000000000001" customHeight="1" x14ac:dyDescent="0.25">
      <c r="B41" s="49" t="s">
        <v>46</v>
      </c>
      <c r="C41" s="50"/>
      <c r="D41" s="10"/>
      <c r="E41" s="11">
        <f t="shared" si="0"/>
        <v>0</v>
      </c>
    </row>
    <row r="42" spans="2:5" ht="20.100000000000001" customHeight="1" x14ac:dyDescent="0.25">
      <c r="B42" s="49" t="s">
        <v>47</v>
      </c>
      <c r="C42" s="50"/>
      <c r="D42" s="10"/>
      <c r="E42" s="11">
        <f t="shared" si="0"/>
        <v>0</v>
      </c>
    </row>
    <row r="43" spans="2:5" ht="20.100000000000001" customHeight="1" x14ac:dyDescent="0.25">
      <c r="B43" s="64" t="s">
        <v>48</v>
      </c>
      <c r="C43" s="65"/>
      <c r="D43" s="10"/>
      <c r="E43" s="11">
        <f t="shared" si="0"/>
        <v>0</v>
      </c>
    </row>
    <row r="44" spans="2:5" ht="20.100000000000001" customHeight="1" x14ac:dyDescent="0.25">
      <c r="B44" s="64" t="s">
        <v>48</v>
      </c>
      <c r="C44" s="65"/>
      <c r="D44" s="10"/>
      <c r="E44" s="11">
        <f t="shared" si="0"/>
        <v>0</v>
      </c>
    </row>
    <row r="45" spans="2:5" ht="20.100000000000001" customHeight="1" x14ac:dyDescent="0.25">
      <c r="B45" s="64" t="s">
        <v>48</v>
      </c>
      <c r="C45" s="65"/>
      <c r="D45" s="10"/>
      <c r="E45" s="11">
        <f t="shared" si="0"/>
        <v>0</v>
      </c>
    </row>
    <row r="46" spans="2:5" ht="20.100000000000001" customHeight="1" x14ac:dyDescent="0.25">
      <c r="B46" s="66" t="s">
        <v>48</v>
      </c>
      <c r="C46" s="67"/>
      <c r="D46" s="10"/>
      <c r="E46" s="11">
        <f t="shared" si="0"/>
        <v>0</v>
      </c>
    </row>
    <row r="47" spans="2:5" ht="20.100000000000001" customHeight="1" thickBot="1" x14ac:dyDescent="0.3">
      <c r="B47" s="60"/>
      <c r="C47" s="60"/>
      <c r="D47" s="60"/>
      <c r="E47" s="60"/>
    </row>
    <row r="48" spans="2:5" s="33" customFormat="1" ht="20.100000000000001" customHeight="1" thickBot="1" x14ac:dyDescent="0.3">
      <c r="B48" s="62" t="s">
        <v>49</v>
      </c>
      <c r="C48" s="63"/>
      <c r="D48" s="11">
        <f>SUM(D22:D46)</f>
        <v>0</v>
      </c>
      <c r="E48" s="11">
        <f>D48*12</f>
        <v>0</v>
      </c>
    </row>
    <row r="49" spans="2:5" ht="20.100000000000001" customHeight="1" x14ac:dyDescent="0.25">
      <c r="B49" s="61"/>
      <c r="C49" s="61"/>
      <c r="D49" s="61"/>
      <c r="E49" s="61"/>
    </row>
    <row r="50" spans="2:5" ht="20.100000000000001" customHeight="1" x14ac:dyDescent="0.25">
      <c r="B50" s="46" t="s">
        <v>50</v>
      </c>
      <c r="C50" s="46"/>
      <c r="D50" s="34"/>
      <c r="E50" s="44"/>
    </row>
    <row r="51" spans="2:5" ht="20.100000000000001" customHeight="1" x14ac:dyDescent="0.25">
      <c r="B51" s="43" t="s">
        <v>51</v>
      </c>
      <c r="C51" s="12"/>
      <c r="D51" s="11">
        <f>IFERROR(PMT(C52/12,C53,-C51),0)</f>
        <v>0</v>
      </c>
      <c r="E51" s="11">
        <f>D51*12</f>
        <v>0</v>
      </c>
    </row>
    <row r="52" spans="2:5" ht="20.100000000000001" customHeight="1" x14ac:dyDescent="0.25">
      <c r="B52" s="43" t="s">
        <v>52</v>
      </c>
      <c r="C52" s="13"/>
      <c r="D52" s="35"/>
      <c r="E52" s="35"/>
    </row>
    <row r="53" spans="2:5" ht="20.100000000000001" customHeight="1" thickBot="1" x14ac:dyDescent="0.3">
      <c r="B53" s="36" t="s">
        <v>53</v>
      </c>
      <c r="C53" s="14"/>
      <c r="D53" s="37"/>
      <c r="E53" s="37"/>
    </row>
    <row r="54" spans="2:5" s="33" customFormat="1" ht="20.100000000000001" customHeight="1" thickBot="1" x14ac:dyDescent="0.3">
      <c r="B54" s="58" t="s">
        <v>54</v>
      </c>
      <c r="C54" s="59"/>
      <c r="D54" s="11">
        <f>Total_Operating_Expenses_Monthly+Mortgage_Amount_Monthly</f>
        <v>0</v>
      </c>
      <c r="E54" s="11">
        <f>D54*12</f>
        <v>0</v>
      </c>
    </row>
    <row r="55" spans="2:5" ht="20.100000000000001" customHeight="1" thickBot="1" x14ac:dyDescent="0.3">
      <c r="B55" s="79"/>
      <c r="C55" s="79"/>
      <c r="D55" s="79"/>
      <c r="E55" s="79"/>
    </row>
    <row r="56" spans="2:5" ht="20.100000000000001" customHeight="1" x14ac:dyDescent="0.25">
      <c r="B56" s="81" t="s">
        <v>55</v>
      </c>
      <c r="C56" s="82"/>
      <c r="D56" s="15"/>
      <c r="E56" s="16"/>
    </row>
    <row r="57" spans="2:5" ht="20.100000000000001" customHeight="1" thickBot="1" x14ac:dyDescent="0.3">
      <c r="B57" s="83" t="s">
        <v>56</v>
      </c>
      <c r="C57" s="84"/>
      <c r="D57" s="17">
        <f>D54*D56</f>
        <v>0</v>
      </c>
      <c r="E57" s="11">
        <f>D57*12</f>
        <v>0</v>
      </c>
    </row>
    <row r="58" spans="2:5" ht="20.100000000000001" customHeight="1" x14ac:dyDescent="0.25">
      <c r="B58" s="80"/>
      <c r="C58" s="80"/>
      <c r="D58" s="80"/>
      <c r="E58" s="80"/>
    </row>
    <row r="59" spans="2:5" ht="20.100000000000001" customHeight="1" x14ac:dyDescent="0.25">
      <c r="B59" s="78" t="s">
        <v>57</v>
      </c>
      <c r="C59" s="78"/>
      <c r="D59" s="11">
        <f>Total_Operating_Expenses_Monthly+Mortgage_Amount_Monthly+Administration_Fee</f>
        <v>0</v>
      </c>
      <c r="E59" s="11">
        <f>D59*12</f>
        <v>0</v>
      </c>
    </row>
    <row r="60" spans="2:5" ht="20.100000000000001" customHeight="1" thickBot="1" x14ac:dyDescent="0.3">
      <c r="B60" s="38"/>
      <c r="D60" s="39"/>
      <c r="E60" s="45"/>
    </row>
    <row r="61" spans="2:5" ht="20.100000000000001" customHeight="1" thickBot="1" x14ac:dyDescent="0.3">
      <c r="B61" s="55" t="s">
        <v>58</v>
      </c>
      <c r="C61" s="56"/>
      <c r="D61" s="56"/>
      <c r="E61" s="57"/>
    </row>
    <row r="62" spans="2:5" ht="20.100000000000001" customHeight="1" x14ac:dyDescent="0.25">
      <c r="B62" s="68" t="s">
        <v>59</v>
      </c>
      <c r="C62" s="69"/>
      <c r="D62" s="69"/>
      <c r="E62" s="70"/>
    </row>
    <row r="63" spans="2:5" ht="20.100000000000001" customHeight="1" x14ac:dyDescent="0.25">
      <c r="B63" s="71"/>
      <c r="C63" s="72"/>
      <c r="D63" s="72"/>
      <c r="E63" s="73"/>
    </row>
    <row r="64" spans="2:5" ht="20.100000000000001" customHeight="1" x14ac:dyDescent="0.25">
      <c r="B64" s="71"/>
      <c r="C64" s="72"/>
      <c r="D64" s="72"/>
      <c r="E64" s="73"/>
    </row>
    <row r="65" spans="2:5" ht="20.100000000000001" customHeight="1" x14ac:dyDescent="0.25">
      <c r="B65" s="71"/>
      <c r="C65" s="72"/>
      <c r="D65" s="72"/>
      <c r="E65" s="73"/>
    </row>
    <row r="66" spans="2:5" ht="20.100000000000001" customHeight="1" thickBot="1" x14ac:dyDescent="0.3">
      <c r="B66" s="71"/>
      <c r="C66" s="72"/>
      <c r="D66" s="72"/>
      <c r="E66" s="73"/>
    </row>
    <row r="67" spans="2:5" ht="20.100000000000001" customHeight="1" thickBot="1" x14ac:dyDescent="0.3">
      <c r="B67" s="55" t="s">
        <v>60</v>
      </c>
      <c r="C67" s="56"/>
      <c r="D67" s="56"/>
      <c r="E67" s="57"/>
    </row>
    <row r="68" spans="2:5" ht="20.100000000000001" customHeight="1" x14ac:dyDescent="0.25">
      <c r="B68" s="74"/>
      <c r="C68" s="69"/>
      <c r="D68" s="69"/>
      <c r="E68" s="70"/>
    </row>
    <row r="69" spans="2:5" ht="20.100000000000001" customHeight="1" x14ac:dyDescent="0.25">
      <c r="B69" s="71"/>
      <c r="C69" s="72"/>
      <c r="D69" s="72"/>
      <c r="E69" s="73"/>
    </row>
    <row r="70" spans="2:5" ht="20.100000000000001" customHeight="1" x14ac:dyDescent="0.25">
      <c r="B70" s="71"/>
      <c r="C70" s="72"/>
      <c r="D70" s="72"/>
      <c r="E70" s="73"/>
    </row>
    <row r="71" spans="2:5" ht="20.100000000000001" customHeight="1" x14ac:dyDescent="0.25">
      <c r="B71" s="71"/>
      <c r="C71" s="72"/>
      <c r="D71" s="72"/>
      <c r="E71" s="73"/>
    </row>
    <row r="72" spans="2:5" ht="20.100000000000001" customHeight="1" x14ac:dyDescent="0.25">
      <c r="B72" s="71"/>
      <c r="C72" s="72"/>
      <c r="D72" s="72"/>
      <c r="E72" s="73"/>
    </row>
    <row r="73" spans="2:5" ht="20.100000000000001" customHeight="1" x14ac:dyDescent="0.25">
      <c r="B73" s="71"/>
      <c r="C73" s="72"/>
      <c r="D73" s="72"/>
      <c r="E73" s="73"/>
    </row>
    <row r="74" spans="2:5" ht="20.100000000000001" customHeight="1" x14ac:dyDescent="0.25">
      <c r="B74" s="71"/>
      <c r="C74" s="72"/>
      <c r="D74" s="72"/>
      <c r="E74" s="73"/>
    </row>
    <row r="75" spans="2:5" ht="20.100000000000001" customHeight="1" x14ac:dyDescent="0.25">
      <c r="B75" s="71"/>
      <c r="C75" s="72"/>
      <c r="D75" s="72"/>
      <c r="E75" s="73"/>
    </row>
    <row r="76" spans="2:5" ht="20.100000000000001" customHeight="1" x14ac:dyDescent="0.25">
      <c r="B76" s="71"/>
      <c r="C76" s="72"/>
      <c r="D76" s="72"/>
      <c r="E76" s="73"/>
    </row>
    <row r="77" spans="2:5" ht="20.100000000000001" customHeight="1" thickBot="1" x14ac:dyDescent="0.3">
      <c r="B77" s="75"/>
      <c r="C77" s="76"/>
      <c r="D77" s="76"/>
      <c r="E77" s="77"/>
    </row>
  </sheetData>
  <sheetProtection sheet="1" objects="1" scenarios="1"/>
  <mergeCells count="49">
    <mergeCell ref="B6:E6"/>
    <mergeCell ref="B4:E4"/>
    <mergeCell ref="B32:C32"/>
    <mergeCell ref="B33:C33"/>
    <mergeCell ref="B29:C29"/>
    <mergeCell ref="B30:C30"/>
    <mergeCell ref="B17:E17"/>
    <mergeCell ref="B20:E20"/>
    <mergeCell ref="B19:C19"/>
    <mergeCell ref="B62:E66"/>
    <mergeCell ref="B67:E67"/>
    <mergeCell ref="B68:E77"/>
    <mergeCell ref="B59:C59"/>
    <mergeCell ref="B55:E55"/>
    <mergeCell ref="B58:E58"/>
    <mergeCell ref="B56:C56"/>
    <mergeCell ref="B57:C57"/>
    <mergeCell ref="C1:E1"/>
    <mergeCell ref="C2:E2"/>
    <mergeCell ref="C3:E3"/>
    <mergeCell ref="B5:E5"/>
    <mergeCell ref="B61:E61"/>
    <mergeCell ref="B54:C54"/>
    <mergeCell ref="B47:E47"/>
    <mergeCell ref="B49:E49"/>
    <mergeCell ref="B48:C48"/>
    <mergeCell ref="B43:C43"/>
    <mergeCell ref="B44:C44"/>
    <mergeCell ref="B45:C45"/>
    <mergeCell ref="B46:C46"/>
    <mergeCell ref="B40:C40"/>
    <mergeCell ref="B41:C41"/>
    <mergeCell ref="B42:C42"/>
    <mergeCell ref="B50:C50"/>
    <mergeCell ref="B21:C21"/>
    <mergeCell ref="B22:C22"/>
    <mergeCell ref="B23:C23"/>
    <mergeCell ref="B24:C24"/>
    <mergeCell ref="B25:C25"/>
    <mergeCell ref="B26:C26"/>
    <mergeCell ref="B27:C27"/>
    <mergeCell ref="B28:C28"/>
    <mergeCell ref="B37:C37"/>
    <mergeCell ref="B38:C38"/>
    <mergeCell ref="B39:C39"/>
    <mergeCell ref="B34:C34"/>
    <mergeCell ref="B35:C35"/>
    <mergeCell ref="B36:C36"/>
    <mergeCell ref="B31:C31"/>
  </mergeCells>
  <dataValidations count="4">
    <dataValidation type="list" allowBlank="1" showInputMessage="1" showErrorMessage="1" sqref="C9" xr:uid="{FE054223-0EFB-48FA-A794-D93FE942766C}">
      <formula1>SD_D_PL_UDF_137_Name</formula1>
    </dataValidation>
    <dataValidation type="list" allowBlank="1" showInputMessage="1" showErrorMessage="1" sqref="C12:C14" xr:uid="{20603E9D-D527-4459-83B5-7FB4802146D8}">
      <formula1>"Yes,No"</formula1>
    </dataValidation>
    <dataValidation type="list" allowBlank="1" showInputMessage="1" showErrorMessage="1" sqref="C15" xr:uid="{53FCA2FA-AD06-4E96-83F0-000DD12592EE}">
      <formula1>SD_D_PL_UDF_656_Name</formula1>
    </dataValidation>
    <dataValidation type="list" allowBlank="1" showInputMessage="1" showErrorMessage="1" sqref="E10" xr:uid="{C12096CB-4507-4167-81AC-D2AFAD92095F}">
      <formula1>SD_D_PL_UDF_625_Name</formula1>
    </dataValidation>
  </dataValidation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54C4-C2D6-4503-B227-FD26E7DE52D1}">
  <dimension ref="A1:L50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79.42578125" style="20" bestFit="1" customWidth="1"/>
    <col min="2" max="2" width="47.42578125" style="20" bestFit="1" customWidth="1"/>
    <col min="3" max="6" width="30.5703125" style="20" customWidth="1"/>
    <col min="7" max="9" width="8.85546875" style="20"/>
    <col min="10" max="10" width="2.28515625" style="20" bestFit="1" customWidth="1"/>
    <col min="11" max="12" width="30.5703125" style="20" customWidth="1"/>
    <col min="13" max="16384" width="8.85546875" style="20"/>
  </cols>
  <sheetData>
    <row r="1" spans="1:12" s="18" customFormat="1" ht="47.25" x14ac:dyDescent="0.25">
      <c r="A1" s="19" t="s">
        <v>61</v>
      </c>
      <c r="B1" s="19" t="s">
        <v>62</v>
      </c>
      <c r="C1" s="19" t="s">
        <v>63</v>
      </c>
      <c r="D1" s="19" t="s">
        <v>64</v>
      </c>
      <c r="E1" s="19" t="s">
        <v>65</v>
      </c>
      <c r="F1" s="19" t="s">
        <v>66</v>
      </c>
      <c r="J1" s="93" t="s">
        <v>67</v>
      </c>
      <c r="K1" s="93"/>
      <c r="L1" s="93"/>
    </row>
    <row r="2" spans="1:12" x14ac:dyDescent="0.25">
      <c r="A2" s="21" t="s">
        <v>68</v>
      </c>
      <c r="B2" s="21" t="s">
        <v>69</v>
      </c>
      <c r="C2" s="21" t="str">
        <f t="shared" ref="C2:C50" ca="1" si="0">IF(INDIRECT(B2)="","",INDIRECT(B2))</f>
        <v/>
      </c>
      <c r="D2" s="21"/>
      <c r="E2" s="21" t="str">
        <f ca="1">IF(C2=D2,"Same",IF(AND(C2="",D2=0),"Same",IF(AND(C2="Yes",D2=TRUE),"Same",IF(AND(C2="No",D2=FALSE),"Same","Different"))))</f>
        <v>Same</v>
      </c>
      <c r="F2" s="21" t="s">
        <v>70</v>
      </c>
      <c r="J2" s="20">
        <v>1</v>
      </c>
    </row>
    <row r="3" spans="1:12" x14ac:dyDescent="0.25">
      <c r="A3" s="21" t="s">
        <v>71</v>
      </c>
      <c r="B3" s="21" t="s">
        <v>72</v>
      </c>
      <c r="C3" s="21" t="str">
        <f t="shared" ca="1" si="0"/>
        <v/>
      </c>
      <c r="D3" s="21"/>
      <c r="E3" s="21" t="str">
        <f t="shared" ref="E3:E50" ca="1" si="1">IF(C3=D3,"Same",IF(AND(C3="",D3=0),"Same",IF(AND(C3="Yes",D3=TRUE),"Same",IF(AND(C3="No",D3=FALSE),"Same","Different"))))</f>
        <v>Same</v>
      </c>
      <c r="F3" s="21" t="s">
        <v>70</v>
      </c>
      <c r="J3" s="20">
        <v>2</v>
      </c>
    </row>
    <row r="4" spans="1:12" x14ac:dyDescent="0.25">
      <c r="A4" s="21" t="s">
        <v>73</v>
      </c>
      <c r="B4" s="21" t="s">
        <v>74</v>
      </c>
      <c r="C4" s="21" t="str">
        <f t="shared" ca="1" si="0"/>
        <v/>
      </c>
      <c r="D4" s="40"/>
      <c r="E4" s="21" t="str">
        <f t="shared" ca="1" si="1"/>
        <v>Same</v>
      </c>
      <c r="F4" s="21" t="s">
        <v>70</v>
      </c>
      <c r="J4" s="20">
        <v>3</v>
      </c>
    </row>
    <row r="5" spans="1:12" x14ac:dyDescent="0.25">
      <c r="A5" s="21" t="s">
        <v>75</v>
      </c>
      <c r="B5" s="21" t="s">
        <v>75</v>
      </c>
      <c r="C5" s="21" t="str">
        <f t="shared" ca="1" si="0"/>
        <v/>
      </c>
      <c r="D5" s="21" t="str">
        <f>IF(Developer="","",Developer)</f>
        <v/>
      </c>
      <c r="E5" s="21" t="str">
        <f t="shared" ca="1" si="1"/>
        <v>Same</v>
      </c>
      <c r="F5" s="21" t="s">
        <v>70</v>
      </c>
      <c r="J5" s="20">
        <v>4</v>
      </c>
    </row>
    <row r="6" spans="1:12" x14ac:dyDescent="0.25">
      <c r="A6" s="21" t="s">
        <v>76</v>
      </c>
      <c r="B6" s="21" t="s">
        <v>77</v>
      </c>
      <c r="C6" s="21" t="str">
        <f t="shared" ca="1" si="0"/>
        <v/>
      </c>
      <c r="D6" s="21" t="str">
        <f>IF(Service_Provider_="","",Service_Provider_)</f>
        <v/>
      </c>
      <c r="E6" s="21" t="str">
        <f t="shared" ca="1" si="1"/>
        <v>Same</v>
      </c>
      <c r="F6" s="21" t="s">
        <v>70</v>
      </c>
      <c r="J6" s="20">
        <v>5</v>
      </c>
    </row>
    <row r="7" spans="1:12" x14ac:dyDescent="0.25">
      <c r="A7" s="21" t="s">
        <v>41</v>
      </c>
      <c r="B7" s="21" t="s">
        <v>78</v>
      </c>
      <c r="C7" s="21" t="str">
        <f ca="1">IF(INDIRECT(B7)="","",INDIRECT(B7))</f>
        <v/>
      </c>
      <c r="D7" s="21"/>
      <c r="E7" s="21" t="str">
        <f t="shared" ca="1" si="1"/>
        <v>Same</v>
      </c>
      <c r="F7" s="21" t="str">
        <f ca="1">IF(OR(C7=0,C7=""),IF(D7=0,"",D7),IF(C7="Yes",TRUE,IF(C7="No",FALSE,C7)))</f>
        <v/>
      </c>
      <c r="J7" s="20">
        <v>6</v>
      </c>
    </row>
    <row r="8" spans="1:12" x14ac:dyDescent="0.25">
      <c r="A8" s="21" t="s">
        <v>79</v>
      </c>
      <c r="B8" s="21" t="s">
        <v>80</v>
      </c>
      <c r="C8" s="21" t="str">
        <f t="shared" ca="1" si="0"/>
        <v/>
      </c>
      <c r="D8" s="21"/>
      <c r="E8" s="21" t="str">
        <f ca="1">IF(C8=D8,"Same",IF(AND(C8="",D8=0),"Same",IF(AND(C8="Yes",D8=TRUE),"Same",IF(AND(C8="No",D8=FALSE),"Same","Different"))))</f>
        <v>Same</v>
      </c>
      <c r="F8" s="21" t="str">
        <f t="shared" ref="F8:F50" ca="1" si="2">IF(OR(C8=0,C8=""),IF(D8=0,"",D8),IF(C8="Yes",TRUE,IF(C8="No",FALSE,C8)))</f>
        <v/>
      </c>
    </row>
    <row r="9" spans="1:12" ht="15.75" x14ac:dyDescent="0.25">
      <c r="A9" s="21" t="s">
        <v>81</v>
      </c>
      <c r="B9" s="21" t="s">
        <v>82</v>
      </c>
      <c r="C9" s="21" t="str">
        <f t="shared" ca="1" si="0"/>
        <v/>
      </c>
      <c r="D9" s="21"/>
      <c r="E9" s="21" t="str">
        <f t="shared" ca="1" si="1"/>
        <v>Same</v>
      </c>
      <c r="F9" s="21" t="str">
        <f t="shared" ca="1" si="2"/>
        <v/>
      </c>
      <c r="K9" s="22" t="s">
        <v>83</v>
      </c>
      <c r="L9" s="20" t="str">
        <f>IFERROR(VLOOKUP(K9,$K$2:$L$7,2,FALSE),"")</f>
        <v/>
      </c>
    </row>
    <row r="10" spans="1:12" ht="15.75" x14ac:dyDescent="0.25">
      <c r="A10" s="21" t="s">
        <v>84</v>
      </c>
      <c r="B10" s="21" t="s">
        <v>85</v>
      </c>
      <c r="C10" s="21" t="str">
        <f t="shared" ca="1" si="0"/>
        <v/>
      </c>
      <c r="D10" s="41"/>
      <c r="E10" s="21" t="str">
        <f t="shared" ca="1" si="1"/>
        <v>Same</v>
      </c>
      <c r="F10" s="21" t="str">
        <f t="shared" ca="1" si="2"/>
        <v/>
      </c>
      <c r="K10" s="22" t="s">
        <v>76</v>
      </c>
      <c r="L10" s="20" t="str">
        <f>IFERROR(VLOOKUP(K10,$K$2:$L$7,2,FALSE),"")</f>
        <v/>
      </c>
    </row>
    <row r="11" spans="1:12" x14ac:dyDescent="0.25">
      <c r="A11" s="21" t="s">
        <v>86</v>
      </c>
      <c r="B11" s="21" t="s">
        <v>87</v>
      </c>
      <c r="C11" s="21" t="str">
        <f t="shared" ca="1" si="0"/>
        <v/>
      </c>
      <c r="D11" s="21"/>
      <c r="E11" s="21" t="str">
        <f t="shared" ca="1" si="1"/>
        <v>Same</v>
      </c>
      <c r="F11" s="21" t="str">
        <f t="shared" ca="1" si="2"/>
        <v/>
      </c>
    </row>
    <row r="12" spans="1:12" x14ac:dyDescent="0.25">
      <c r="A12" s="21" t="s">
        <v>88</v>
      </c>
      <c r="B12" s="21" t="s">
        <v>89</v>
      </c>
      <c r="C12" s="21" t="str">
        <f t="shared" ca="1" si="0"/>
        <v/>
      </c>
      <c r="D12" s="41"/>
      <c r="E12" s="21" t="str">
        <f t="shared" ca="1" si="1"/>
        <v>Same</v>
      </c>
      <c r="F12" s="21" t="str">
        <f t="shared" ca="1" si="2"/>
        <v/>
      </c>
    </row>
    <row r="13" spans="1:12" x14ac:dyDescent="0.25">
      <c r="A13" s="21" t="s">
        <v>25</v>
      </c>
      <c r="B13" s="21" t="s">
        <v>90</v>
      </c>
      <c r="C13" s="21">
        <f t="shared" ca="1" si="0"/>
        <v>0</v>
      </c>
      <c r="D13" s="21"/>
      <c r="E13" s="21" t="str">
        <f t="shared" ca="1" si="1"/>
        <v>Same</v>
      </c>
      <c r="F13" s="21" t="s">
        <v>70</v>
      </c>
    </row>
    <row r="14" spans="1:12" x14ac:dyDescent="0.25">
      <c r="A14" s="21" t="s">
        <v>27</v>
      </c>
      <c r="B14" s="21" t="s">
        <v>91</v>
      </c>
      <c r="C14" s="21" t="str">
        <f t="shared" ca="1" si="0"/>
        <v/>
      </c>
      <c r="D14" s="21"/>
      <c r="E14" s="21" t="str">
        <f t="shared" ca="1" si="1"/>
        <v>Same</v>
      </c>
      <c r="F14" s="21" t="str">
        <f t="shared" ca="1" si="2"/>
        <v/>
      </c>
    </row>
    <row r="15" spans="1:12" x14ac:dyDescent="0.25">
      <c r="A15" s="21" t="s">
        <v>28</v>
      </c>
      <c r="B15" s="21" t="s">
        <v>92</v>
      </c>
      <c r="C15" s="21" t="str">
        <f t="shared" ca="1" si="0"/>
        <v/>
      </c>
      <c r="D15" s="21"/>
      <c r="E15" s="21" t="str">
        <f t="shared" ca="1" si="1"/>
        <v>Same</v>
      </c>
      <c r="F15" s="21" t="str">
        <f t="shared" ca="1" si="2"/>
        <v/>
      </c>
    </row>
    <row r="16" spans="1:12" x14ac:dyDescent="0.25">
      <c r="A16" s="21" t="s">
        <v>29</v>
      </c>
      <c r="B16" s="21" t="s">
        <v>93</v>
      </c>
      <c r="C16" s="21" t="str">
        <f t="shared" ca="1" si="0"/>
        <v/>
      </c>
      <c r="D16" s="21"/>
      <c r="E16" s="21" t="str">
        <f t="shared" ca="1" si="1"/>
        <v>Same</v>
      </c>
      <c r="F16" s="21" t="str">
        <f t="shared" ca="1" si="2"/>
        <v/>
      </c>
    </row>
    <row r="17" spans="1:6" x14ac:dyDescent="0.25">
      <c r="A17" s="21" t="s">
        <v>30</v>
      </c>
      <c r="B17" s="21" t="s">
        <v>94</v>
      </c>
      <c r="C17" s="21" t="str">
        <f t="shared" ca="1" si="0"/>
        <v/>
      </c>
      <c r="D17" s="21"/>
      <c r="E17" s="21" t="str">
        <f t="shared" ca="1" si="1"/>
        <v>Same</v>
      </c>
      <c r="F17" s="21" t="str">
        <f t="shared" ca="1" si="2"/>
        <v/>
      </c>
    </row>
    <row r="18" spans="1:6" x14ac:dyDescent="0.25">
      <c r="A18" s="21" t="s">
        <v>31</v>
      </c>
      <c r="B18" s="21" t="s">
        <v>95</v>
      </c>
      <c r="C18" s="21" t="str">
        <f t="shared" ca="1" si="0"/>
        <v/>
      </c>
      <c r="D18" s="21"/>
      <c r="E18" s="21" t="str">
        <f t="shared" ca="1" si="1"/>
        <v>Same</v>
      </c>
      <c r="F18" s="21" t="str">
        <f t="shared" ca="1" si="2"/>
        <v/>
      </c>
    </row>
    <row r="19" spans="1:6" x14ac:dyDescent="0.25">
      <c r="A19" s="21" t="s">
        <v>32</v>
      </c>
      <c r="B19" s="21" t="s">
        <v>96</v>
      </c>
      <c r="C19" s="21" t="str">
        <f t="shared" ca="1" si="0"/>
        <v/>
      </c>
      <c r="D19" s="21"/>
      <c r="E19" s="21" t="str">
        <f t="shared" ca="1" si="1"/>
        <v>Same</v>
      </c>
      <c r="F19" s="21" t="str">
        <f t="shared" ca="1" si="2"/>
        <v/>
      </c>
    </row>
    <row r="20" spans="1:6" x14ac:dyDescent="0.25">
      <c r="A20" s="21" t="s">
        <v>33</v>
      </c>
      <c r="B20" s="21" t="s">
        <v>97</v>
      </c>
      <c r="C20" s="21" t="str">
        <f t="shared" ca="1" si="0"/>
        <v/>
      </c>
      <c r="D20" s="21"/>
      <c r="E20" s="21" t="str">
        <f t="shared" ca="1" si="1"/>
        <v>Same</v>
      </c>
      <c r="F20" s="21" t="str">
        <f t="shared" ca="1" si="2"/>
        <v/>
      </c>
    </row>
    <row r="21" spans="1:6" x14ac:dyDescent="0.25">
      <c r="A21" s="21" t="s">
        <v>34</v>
      </c>
      <c r="B21" s="21" t="s">
        <v>98</v>
      </c>
      <c r="C21" s="21" t="str">
        <f t="shared" ca="1" si="0"/>
        <v/>
      </c>
      <c r="D21" s="21"/>
      <c r="E21" s="21" t="str">
        <f t="shared" ca="1" si="1"/>
        <v>Same</v>
      </c>
      <c r="F21" s="21" t="str">
        <f t="shared" ca="1" si="2"/>
        <v/>
      </c>
    </row>
    <row r="22" spans="1:6" x14ac:dyDescent="0.25">
      <c r="A22" s="21" t="s">
        <v>35</v>
      </c>
      <c r="B22" s="21" t="s">
        <v>99</v>
      </c>
      <c r="C22" s="21" t="str">
        <f t="shared" ca="1" si="0"/>
        <v/>
      </c>
      <c r="D22" s="21"/>
      <c r="E22" s="21" t="str">
        <f t="shared" ca="1" si="1"/>
        <v>Same</v>
      </c>
      <c r="F22" s="21" t="str">
        <f t="shared" ca="1" si="2"/>
        <v/>
      </c>
    </row>
    <row r="23" spans="1:6" x14ac:dyDescent="0.25">
      <c r="A23" s="21" t="s">
        <v>36</v>
      </c>
      <c r="B23" s="21" t="s">
        <v>100</v>
      </c>
      <c r="C23" s="21" t="str">
        <f t="shared" ca="1" si="0"/>
        <v/>
      </c>
      <c r="D23" s="21"/>
      <c r="E23" s="21" t="str">
        <f t="shared" ca="1" si="1"/>
        <v>Same</v>
      </c>
      <c r="F23" s="21" t="str">
        <f t="shared" ca="1" si="2"/>
        <v/>
      </c>
    </row>
    <row r="24" spans="1:6" x14ac:dyDescent="0.25">
      <c r="A24" s="21" t="s">
        <v>37</v>
      </c>
      <c r="B24" s="21" t="s">
        <v>101</v>
      </c>
      <c r="C24" s="21" t="str">
        <f t="shared" ca="1" si="0"/>
        <v/>
      </c>
      <c r="D24" s="21"/>
      <c r="E24" s="21" t="str">
        <f t="shared" ca="1" si="1"/>
        <v>Same</v>
      </c>
      <c r="F24" s="21" t="str">
        <f t="shared" ca="1" si="2"/>
        <v/>
      </c>
    </row>
    <row r="25" spans="1:6" x14ac:dyDescent="0.25">
      <c r="A25" s="21" t="s">
        <v>38</v>
      </c>
      <c r="B25" s="21" t="s">
        <v>102</v>
      </c>
      <c r="C25" s="21" t="str">
        <f t="shared" ca="1" si="0"/>
        <v/>
      </c>
      <c r="D25" s="21"/>
      <c r="E25" s="21" t="str">
        <f t="shared" ca="1" si="1"/>
        <v>Same</v>
      </c>
      <c r="F25" s="21" t="str">
        <f t="shared" ca="1" si="2"/>
        <v/>
      </c>
    </row>
    <row r="26" spans="1:6" x14ac:dyDescent="0.25">
      <c r="A26" s="21" t="s">
        <v>39</v>
      </c>
      <c r="B26" s="21" t="s">
        <v>103</v>
      </c>
      <c r="C26" s="21" t="str">
        <f t="shared" ca="1" si="0"/>
        <v/>
      </c>
      <c r="D26" s="21"/>
      <c r="E26" s="21" t="str">
        <f t="shared" ca="1" si="1"/>
        <v>Same</v>
      </c>
      <c r="F26" s="21" t="str">
        <f t="shared" ca="1" si="2"/>
        <v/>
      </c>
    </row>
    <row r="27" spans="1:6" x14ac:dyDescent="0.25">
      <c r="A27" s="21" t="s">
        <v>40</v>
      </c>
      <c r="B27" s="21" t="s">
        <v>104</v>
      </c>
      <c r="C27" s="21" t="str">
        <f t="shared" ca="1" si="0"/>
        <v/>
      </c>
      <c r="D27" s="21"/>
      <c r="E27" s="21" t="str">
        <f t="shared" ca="1" si="1"/>
        <v>Same</v>
      </c>
      <c r="F27" s="21" t="str">
        <f t="shared" ca="1" si="2"/>
        <v/>
      </c>
    </row>
    <row r="28" spans="1:6" x14ac:dyDescent="0.25">
      <c r="A28" s="21" t="s">
        <v>41</v>
      </c>
      <c r="B28" s="21" t="s">
        <v>105</v>
      </c>
      <c r="C28" s="21" t="str">
        <f t="shared" ca="1" si="0"/>
        <v/>
      </c>
      <c r="D28" s="21"/>
      <c r="E28" s="21" t="str">
        <f t="shared" ca="1" si="1"/>
        <v>Same</v>
      </c>
      <c r="F28" s="21" t="str">
        <f t="shared" ca="1" si="2"/>
        <v/>
      </c>
    </row>
    <row r="29" spans="1:6" x14ac:dyDescent="0.25">
      <c r="A29" s="21" t="s">
        <v>42</v>
      </c>
      <c r="B29" s="21" t="s">
        <v>106</v>
      </c>
      <c r="C29" s="21" t="str">
        <f t="shared" ca="1" si="0"/>
        <v/>
      </c>
      <c r="D29" s="21"/>
      <c r="E29" s="21" t="str">
        <f t="shared" ca="1" si="1"/>
        <v>Same</v>
      </c>
      <c r="F29" s="21" t="str">
        <f t="shared" ca="1" si="2"/>
        <v/>
      </c>
    </row>
    <row r="30" spans="1:6" x14ac:dyDescent="0.25">
      <c r="A30" s="21" t="s">
        <v>43</v>
      </c>
      <c r="B30" s="21" t="s">
        <v>107</v>
      </c>
      <c r="C30" s="21" t="str">
        <f t="shared" ca="1" si="0"/>
        <v/>
      </c>
      <c r="D30" s="21"/>
      <c r="E30" s="21" t="str">
        <f t="shared" ca="1" si="1"/>
        <v>Same</v>
      </c>
      <c r="F30" s="21" t="str">
        <f t="shared" ca="1" si="2"/>
        <v/>
      </c>
    </row>
    <row r="31" spans="1:6" x14ac:dyDescent="0.25">
      <c r="A31" s="21" t="s">
        <v>44</v>
      </c>
      <c r="B31" s="21" t="s">
        <v>108</v>
      </c>
      <c r="C31" s="21" t="str">
        <f t="shared" ca="1" si="0"/>
        <v/>
      </c>
      <c r="D31" s="21"/>
      <c r="E31" s="21" t="str">
        <f t="shared" ca="1" si="1"/>
        <v>Same</v>
      </c>
      <c r="F31" s="21" t="str">
        <f t="shared" ca="1" si="2"/>
        <v/>
      </c>
    </row>
    <row r="32" spans="1:6" x14ac:dyDescent="0.25">
      <c r="A32" s="21" t="s">
        <v>45</v>
      </c>
      <c r="B32" s="21" t="s">
        <v>109</v>
      </c>
      <c r="C32" s="21" t="str">
        <f t="shared" ca="1" si="0"/>
        <v/>
      </c>
      <c r="D32" s="21"/>
      <c r="E32" s="21" t="str">
        <f t="shared" ca="1" si="1"/>
        <v>Same</v>
      </c>
      <c r="F32" s="21" t="str">
        <f t="shared" ca="1" si="2"/>
        <v/>
      </c>
    </row>
    <row r="33" spans="1:6" x14ac:dyDescent="0.25">
      <c r="A33" s="21" t="s">
        <v>46</v>
      </c>
      <c r="B33" s="21" t="s">
        <v>110</v>
      </c>
      <c r="C33" s="21" t="str">
        <f t="shared" ca="1" si="0"/>
        <v/>
      </c>
      <c r="D33" s="21"/>
      <c r="E33" s="21" t="str">
        <f t="shared" ca="1" si="1"/>
        <v>Same</v>
      </c>
      <c r="F33" s="21" t="str">
        <f t="shared" ca="1" si="2"/>
        <v/>
      </c>
    </row>
    <row r="34" spans="1:6" x14ac:dyDescent="0.25">
      <c r="A34" s="21" t="s">
        <v>47</v>
      </c>
      <c r="B34" s="21" t="s">
        <v>111</v>
      </c>
      <c r="C34" s="21" t="str">
        <f t="shared" ca="1" si="0"/>
        <v/>
      </c>
      <c r="D34" s="21"/>
      <c r="E34" s="21" t="str">
        <f t="shared" ca="1" si="1"/>
        <v>Same</v>
      </c>
      <c r="F34" s="21" t="str">
        <f t="shared" ca="1" si="2"/>
        <v/>
      </c>
    </row>
    <row r="35" spans="1:6" x14ac:dyDescent="0.25">
      <c r="A35" s="21" t="s">
        <v>48</v>
      </c>
      <c r="B35" s="21" t="s">
        <v>112</v>
      </c>
      <c r="C35" s="21" t="str">
        <f t="shared" ca="1" si="0"/>
        <v/>
      </c>
      <c r="D35" s="21"/>
      <c r="E35" s="21" t="str">
        <f t="shared" ca="1" si="1"/>
        <v>Same</v>
      </c>
      <c r="F35" s="21" t="str">
        <f t="shared" ca="1" si="2"/>
        <v/>
      </c>
    </row>
    <row r="36" spans="1:6" x14ac:dyDescent="0.25">
      <c r="A36" s="21" t="s">
        <v>48</v>
      </c>
      <c r="B36" s="21" t="s">
        <v>113</v>
      </c>
      <c r="C36" s="21" t="str">
        <f t="shared" ca="1" si="0"/>
        <v>Other</v>
      </c>
      <c r="D36" s="21"/>
      <c r="E36" s="21" t="str">
        <f t="shared" ca="1" si="1"/>
        <v>Different</v>
      </c>
      <c r="F36" s="21" t="str">
        <f t="shared" ca="1" si="2"/>
        <v>Other</v>
      </c>
    </row>
    <row r="37" spans="1:6" x14ac:dyDescent="0.25">
      <c r="A37" s="21" t="s">
        <v>48</v>
      </c>
      <c r="B37" s="21" t="s">
        <v>114</v>
      </c>
      <c r="C37" s="21" t="str">
        <f t="shared" ca="1" si="0"/>
        <v/>
      </c>
      <c r="D37" s="21"/>
      <c r="E37" s="21" t="str">
        <f t="shared" ca="1" si="1"/>
        <v>Same</v>
      </c>
      <c r="F37" s="21" t="str">
        <f t="shared" ca="1" si="2"/>
        <v/>
      </c>
    </row>
    <row r="38" spans="1:6" x14ac:dyDescent="0.25">
      <c r="A38" s="21" t="s">
        <v>48</v>
      </c>
      <c r="B38" s="21" t="s">
        <v>115</v>
      </c>
      <c r="C38" s="21" t="str">
        <f t="shared" ca="1" si="0"/>
        <v>Other</v>
      </c>
      <c r="D38" s="21"/>
      <c r="E38" s="21" t="str">
        <f t="shared" ca="1" si="1"/>
        <v>Different</v>
      </c>
      <c r="F38" s="21" t="str">
        <f t="shared" ca="1" si="2"/>
        <v>Other</v>
      </c>
    </row>
    <row r="39" spans="1:6" x14ac:dyDescent="0.25">
      <c r="A39" s="21" t="s">
        <v>48</v>
      </c>
      <c r="B39" s="21" t="s">
        <v>116</v>
      </c>
      <c r="C39" s="21" t="str">
        <f t="shared" ca="1" si="0"/>
        <v/>
      </c>
      <c r="D39" s="21"/>
      <c r="E39" s="21" t="str">
        <f t="shared" ca="1" si="1"/>
        <v>Same</v>
      </c>
      <c r="F39" s="21" t="str">
        <f t="shared" ca="1" si="2"/>
        <v/>
      </c>
    </row>
    <row r="40" spans="1:6" x14ac:dyDescent="0.25">
      <c r="A40" s="21" t="s">
        <v>48</v>
      </c>
      <c r="B40" s="21" t="s">
        <v>117</v>
      </c>
      <c r="C40" s="21" t="str">
        <f t="shared" ca="1" si="0"/>
        <v>Other</v>
      </c>
      <c r="D40" s="21"/>
      <c r="E40" s="21" t="str">
        <f t="shared" ca="1" si="1"/>
        <v>Different</v>
      </c>
      <c r="F40" s="21" t="str">
        <f t="shared" ca="1" si="2"/>
        <v>Other</v>
      </c>
    </row>
    <row r="41" spans="1:6" x14ac:dyDescent="0.25">
      <c r="A41" s="21" t="s">
        <v>48</v>
      </c>
      <c r="B41" s="21" t="s">
        <v>118</v>
      </c>
      <c r="C41" s="21" t="str">
        <f t="shared" ca="1" si="0"/>
        <v/>
      </c>
      <c r="D41" s="21"/>
      <c r="E41" s="21" t="str">
        <f t="shared" ca="1" si="1"/>
        <v>Same</v>
      </c>
      <c r="F41" s="21" t="str">
        <f t="shared" ca="1" si="2"/>
        <v/>
      </c>
    </row>
    <row r="42" spans="1:6" x14ac:dyDescent="0.25">
      <c r="A42" s="21" t="s">
        <v>48</v>
      </c>
      <c r="B42" s="21" t="s">
        <v>119</v>
      </c>
      <c r="C42" s="21" t="str">
        <f t="shared" ca="1" si="0"/>
        <v>Other</v>
      </c>
      <c r="D42" s="21"/>
      <c r="E42" s="21" t="str">
        <f t="shared" ca="1" si="1"/>
        <v>Different</v>
      </c>
      <c r="F42" s="21" t="str">
        <f t="shared" ca="1" si="2"/>
        <v>Other</v>
      </c>
    </row>
    <row r="43" spans="1:6" x14ac:dyDescent="0.25">
      <c r="A43" s="21" t="s">
        <v>49</v>
      </c>
      <c r="B43" s="21" t="s">
        <v>120</v>
      </c>
      <c r="C43" s="21">
        <f t="shared" ca="1" si="0"/>
        <v>0</v>
      </c>
      <c r="D43" s="21"/>
      <c r="E43" s="21" t="str">
        <f t="shared" ca="1" si="1"/>
        <v>Same</v>
      </c>
      <c r="F43" s="21" t="str">
        <f t="shared" ca="1" si="2"/>
        <v/>
      </c>
    </row>
    <row r="44" spans="1:6" x14ac:dyDescent="0.25">
      <c r="A44" s="21" t="s">
        <v>51</v>
      </c>
      <c r="B44" s="21" t="s">
        <v>121</v>
      </c>
      <c r="C44" s="21" t="str">
        <f t="shared" ca="1" si="0"/>
        <v/>
      </c>
      <c r="D44" s="21"/>
      <c r="E44" s="21" t="str">
        <f t="shared" ca="1" si="1"/>
        <v>Same</v>
      </c>
      <c r="F44" s="21" t="str">
        <f t="shared" ca="1" si="2"/>
        <v/>
      </c>
    </row>
    <row r="45" spans="1:6" x14ac:dyDescent="0.25">
      <c r="A45" s="21" t="s">
        <v>52</v>
      </c>
      <c r="B45" s="21" t="s">
        <v>122</v>
      </c>
      <c r="C45" s="21" t="str">
        <f t="shared" ca="1" si="0"/>
        <v/>
      </c>
      <c r="D45" s="21"/>
      <c r="E45" s="21" t="str">
        <f t="shared" ca="1" si="1"/>
        <v>Same</v>
      </c>
      <c r="F45" s="21" t="str">
        <f t="shared" ca="1" si="2"/>
        <v/>
      </c>
    </row>
    <row r="46" spans="1:6" x14ac:dyDescent="0.25">
      <c r="A46" s="21" t="s">
        <v>53</v>
      </c>
      <c r="B46" s="21" t="s">
        <v>123</v>
      </c>
      <c r="C46" s="21" t="str">
        <f t="shared" ca="1" si="0"/>
        <v/>
      </c>
      <c r="D46" s="21"/>
      <c r="E46" s="21" t="str">
        <f t="shared" ca="1" si="1"/>
        <v>Same</v>
      </c>
      <c r="F46" s="21" t="str">
        <f t="shared" ca="1" si="2"/>
        <v/>
      </c>
    </row>
    <row r="47" spans="1:6" x14ac:dyDescent="0.25">
      <c r="A47" s="21" t="s">
        <v>124</v>
      </c>
      <c r="B47" s="21" t="s">
        <v>125</v>
      </c>
      <c r="C47" s="21">
        <f t="shared" ca="1" si="0"/>
        <v>0</v>
      </c>
      <c r="D47" s="21"/>
      <c r="E47" s="21" t="str">
        <f t="shared" ca="1" si="1"/>
        <v>Same</v>
      </c>
      <c r="F47" s="21" t="str">
        <f t="shared" ca="1" si="2"/>
        <v/>
      </c>
    </row>
    <row r="48" spans="1:6" x14ac:dyDescent="0.25">
      <c r="A48" s="20" t="s">
        <v>54</v>
      </c>
      <c r="B48" s="20" t="s">
        <v>126</v>
      </c>
      <c r="C48" s="20" t="str">
        <f t="shared" ca="1" si="0"/>
        <v/>
      </c>
      <c r="E48" s="21" t="str">
        <f t="shared" ca="1" si="1"/>
        <v>Same</v>
      </c>
      <c r="F48" s="21" t="str">
        <f t="shared" ca="1" si="2"/>
        <v/>
      </c>
    </row>
    <row r="49" spans="1:6" x14ac:dyDescent="0.25">
      <c r="A49" s="20" t="s">
        <v>56</v>
      </c>
      <c r="B49" s="20" t="s">
        <v>127</v>
      </c>
      <c r="C49" s="20">
        <f t="shared" ca="1" si="0"/>
        <v>0</v>
      </c>
      <c r="E49" s="21" t="str">
        <f t="shared" ca="1" si="1"/>
        <v>Same</v>
      </c>
      <c r="F49" s="21" t="str">
        <f t="shared" ca="1" si="2"/>
        <v/>
      </c>
    </row>
    <row r="50" spans="1:6" x14ac:dyDescent="0.25">
      <c r="A50" s="20" t="s">
        <v>57</v>
      </c>
      <c r="B50" s="20" t="s">
        <v>128</v>
      </c>
      <c r="C50" s="20">
        <f t="shared" ca="1" si="0"/>
        <v>0</v>
      </c>
      <c r="E50" s="21" t="str">
        <f t="shared" ca="1" si="1"/>
        <v>Same</v>
      </c>
      <c r="F50" s="21" t="str">
        <f t="shared" ca="1" si="2"/>
        <v/>
      </c>
    </row>
  </sheetData>
  <sheetProtection sheet="1" objects="1" scenarios="1"/>
  <sortState xmlns:xlrd2="http://schemas.microsoft.com/office/spreadsheetml/2017/richdata2" ref="B35:B42">
    <sortCondition ref="B35:B42"/>
  </sortState>
  <mergeCells count="1">
    <mergeCell ref="J1:L1"/>
  </mergeCells>
  <conditionalFormatting sqref="E2:E50">
    <cfRule type="cellIs" dxfId="0" priority="2" operator="equal">
      <formula>"Different"</formula>
    </cfRule>
  </conditionalFormatting>
  <dataValidations count="3">
    <dataValidation type="list" errorStyle="warning" showInputMessage="1" showErrorMessage="1" errorTitle="SmartDox" error="The value you entered for the dropdown is not valid." sqref="D4" xr:uid="{F10441F2-B6BB-422B-AE8F-A55251E73C52}">
      <formula1>SD_D_PL_UDF_137_Name</formula1>
    </dataValidation>
    <dataValidation type="list" errorStyle="warning" showInputMessage="1" showErrorMessage="1" errorTitle="SmartDox" error="The value you entered for the dropdown is not valid." sqref="D10" xr:uid="{D85A54CD-726B-4B20-9714-34E14BD72E90}">
      <formula1>SD_D_PL_UDF_656_Name</formula1>
    </dataValidation>
    <dataValidation type="list" errorStyle="warning" showInputMessage="1" showErrorMessage="1" errorTitle="SmartDox" error="The value you entered for the dropdown is not valid." sqref="D12" xr:uid="{D6D22FC4-E4A2-4828-ABDE-E99E9CEE3231}">
      <formula1>SD_D_PL_UDF_625_Name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9E1-3C07-4208-89E1-7D7255DF1579}">
  <dimension ref="C2:J40"/>
  <sheetViews>
    <sheetView workbookViewId="0"/>
  </sheetViews>
  <sheetFormatPr defaultRowHeight="15" x14ac:dyDescent="0.25"/>
  <sheetData>
    <row r="2" spans="3:10" x14ac:dyDescent="0.25">
      <c r="C2" s="1" t="s">
        <v>129</v>
      </c>
      <c r="D2">
        <v>210</v>
      </c>
      <c r="E2" s="1" t="s">
        <v>130</v>
      </c>
      <c r="F2">
        <v>1077</v>
      </c>
      <c r="G2" s="1" t="s">
        <v>131</v>
      </c>
      <c r="H2">
        <v>1147</v>
      </c>
      <c r="I2" s="1" t="s">
        <v>75</v>
      </c>
      <c r="J2">
        <v>114</v>
      </c>
    </row>
    <row r="3" spans="3:10" x14ac:dyDescent="0.25">
      <c r="C3" s="1" t="s">
        <v>132</v>
      </c>
      <c r="D3">
        <v>214</v>
      </c>
      <c r="E3" s="1" t="s">
        <v>133</v>
      </c>
      <c r="F3">
        <v>1078</v>
      </c>
      <c r="G3" s="1" t="s">
        <v>134</v>
      </c>
      <c r="H3">
        <v>1148</v>
      </c>
      <c r="I3" s="1" t="s">
        <v>135</v>
      </c>
      <c r="J3">
        <v>115</v>
      </c>
    </row>
    <row r="4" spans="3:10" x14ac:dyDescent="0.25">
      <c r="C4" s="1" t="s">
        <v>136</v>
      </c>
      <c r="D4">
        <v>215</v>
      </c>
      <c r="E4" s="1" t="s">
        <v>137</v>
      </c>
      <c r="F4">
        <v>1079</v>
      </c>
      <c r="G4" s="1" t="s">
        <v>48</v>
      </c>
      <c r="H4">
        <v>1149</v>
      </c>
    </row>
    <row r="5" spans="3:10" x14ac:dyDescent="0.25">
      <c r="C5" s="1" t="s">
        <v>138</v>
      </c>
      <c r="D5">
        <v>216</v>
      </c>
      <c r="E5" s="1" t="s">
        <v>139</v>
      </c>
      <c r="F5">
        <v>1080</v>
      </c>
    </row>
    <row r="6" spans="3:10" x14ac:dyDescent="0.25">
      <c r="C6" s="1" t="s">
        <v>140</v>
      </c>
      <c r="D6">
        <v>220</v>
      </c>
    </row>
    <row r="7" spans="3:10" x14ac:dyDescent="0.25">
      <c r="C7" s="1" t="s">
        <v>141</v>
      </c>
      <c r="D7">
        <v>221</v>
      </c>
    </row>
    <row r="8" spans="3:10" x14ac:dyDescent="0.25">
      <c r="C8" s="1" t="s">
        <v>142</v>
      </c>
      <c r="D8">
        <v>223</v>
      </c>
    </row>
    <row r="9" spans="3:10" x14ac:dyDescent="0.25">
      <c r="C9" s="1" t="s">
        <v>143</v>
      </c>
      <c r="D9">
        <v>224</v>
      </c>
    </row>
    <row r="10" spans="3:10" x14ac:dyDescent="0.25">
      <c r="C10" s="1" t="s">
        <v>144</v>
      </c>
      <c r="D10">
        <v>225</v>
      </c>
    </row>
    <row r="11" spans="3:10" x14ac:dyDescent="0.25">
      <c r="C11" s="1" t="s">
        <v>145</v>
      </c>
      <c r="D11">
        <v>226</v>
      </c>
    </row>
    <row r="12" spans="3:10" x14ac:dyDescent="0.25">
      <c r="C12" s="1" t="s">
        <v>146</v>
      </c>
      <c r="D12">
        <v>227</v>
      </c>
    </row>
    <row r="13" spans="3:10" x14ac:dyDescent="0.25">
      <c r="C13" s="1" t="s">
        <v>147</v>
      </c>
      <c r="D13">
        <v>228</v>
      </c>
    </row>
    <row r="14" spans="3:10" x14ac:dyDescent="0.25">
      <c r="C14" s="1" t="s">
        <v>148</v>
      </c>
      <c r="D14">
        <v>229</v>
      </c>
    </row>
    <row r="15" spans="3:10" x14ac:dyDescent="0.25">
      <c r="C15" s="1" t="s">
        <v>149</v>
      </c>
      <c r="D15">
        <v>230</v>
      </c>
    </row>
    <row r="16" spans="3:10" x14ac:dyDescent="0.25">
      <c r="C16" s="1" t="s">
        <v>150</v>
      </c>
      <c r="D16">
        <v>231</v>
      </c>
    </row>
    <row r="17" spans="3:4" x14ac:dyDescent="0.25">
      <c r="C17" s="1" t="s">
        <v>151</v>
      </c>
      <c r="D17">
        <v>232</v>
      </c>
    </row>
    <row r="18" spans="3:4" x14ac:dyDescent="0.25">
      <c r="C18" s="1" t="s">
        <v>152</v>
      </c>
      <c r="D18">
        <v>233</v>
      </c>
    </row>
    <row r="19" spans="3:4" x14ac:dyDescent="0.25">
      <c r="C19" s="1" t="s">
        <v>153</v>
      </c>
      <c r="D19">
        <v>234</v>
      </c>
    </row>
    <row r="20" spans="3:4" x14ac:dyDescent="0.25">
      <c r="C20" s="1" t="s">
        <v>154</v>
      </c>
      <c r="D20">
        <v>235</v>
      </c>
    </row>
    <row r="21" spans="3:4" x14ac:dyDescent="0.25">
      <c r="C21" s="1" t="s">
        <v>155</v>
      </c>
      <c r="D21">
        <v>236</v>
      </c>
    </row>
    <row r="22" spans="3:4" x14ac:dyDescent="0.25">
      <c r="C22" s="1" t="s">
        <v>156</v>
      </c>
      <c r="D22">
        <v>237</v>
      </c>
    </row>
    <row r="23" spans="3:4" x14ac:dyDescent="0.25">
      <c r="C23" s="1" t="s">
        <v>157</v>
      </c>
      <c r="D23">
        <v>238</v>
      </c>
    </row>
    <row r="24" spans="3:4" x14ac:dyDescent="0.25">
      <c r="C24" s="1" t="s">
        <v>158</v>
      </c>
      <c r="D24">
        <v>239</v>
      </c>
    </row>
    <row r="25" spans="3:4" x14ac:dyDescent="0.25">
      <c r="C25" s="1" t="s">
        <v>159</v>
      </c>
      <c r="D25">
        <v>240</v>
      </c>
    </row>
    <row r="26" spans="3:4" x14ac:dyDescent="0.25">
      <c r="C26" s="1" t="s">
        <v>160</v>
      </c>
      <c r="D26">
        <v>241</v>
      </c>
    </row>
    <row r="27" spans="3:4" x14ac:dyDescent="0.25">
      <c r="C27" s="1" t="s">
        <v>161</v>
      </c>
      <c r="D27">
        <v>242</v>
      </c>
    </row>
    <row r="28" spans="3:4" x14ac:dyDescent="0.25">
      <c r="C28" s="1" t="s">
        <v>162</v>
      </c>
      <c r="D28">
        <v>243</v>
      </c>
    </row>
    <row r="29" spans="3:4" x14ac:dyDescent="0.25">
      <c r="C29" s="1" t="s">
        <v>163</v>
      </c>
      <c r="D29">
        <v>249</v>
      </c>
    </row>
    <row r="30" spans="3:4" x14ac:dyDescent="0.25">
      <c r="C30" s="1" t="s">
        <v>164</v>
      </c>
      <c r="D30">
        <v>290</v>
      </c>
    </row>
    <row r="31" spans="3:4" x14ac:dyDescent="0.25">
      <c r="C31" s="1" t="s">
        <v>165</v>
      </c>
      <c r="D31">
        <v>291</v>
      </c>
    </row>
    <row r="32" spans="3:4" x14ac:dyDescent="0.25">
      <c r="C32" s="1" t="s">
        <v>166</v>
      </c>
      <c r="D32">
        <v>292</v>
      </c>
    </row>
    <row r="33" spans="3:4" x14ac:dyDescent="0.25">
      <c r="C33" s="1" t="s">
        <v>167</v>
      </c>
      <c r="D33">
        <v>293</v>
      </c>
    </row>
    <row r="34" spans="3:4" x14ac:dyDescent="0.25">
      <c r="C34" s="1" t="s">
        <v>168</v>
      </c>
      <c r="D34">
        <v>294</v>
      </c>
    </row>
    <row r="35" spans="3:4" x14ac:dyDescent="0.25">
      <c r="C35" s="1" t="s">
        <v>169</v>
      </c>
      <c r="D35">
        <v>295</v>
      </c>
    </row>
    <row r="36" spans="3:4" x14ac:dyDescent="0.25">
      <c r="C36" s="1" t="s">
        <v>48</v>
      </c>
      <c r="D36">
        <v>296</v>
      </c>
    </row>
    <row r="37" spans="3:4" x14ac:dyDescent="0.25">
      <c r="C37" s="1" t="s">
        <v>170</v>
      </c>
      <c r="D37">
        <v>299</v>
      </c>
    </row>
    <row r="38" spans="3:4" x14ac:dyDescent="0.25">
      <c r="C38" s="1" t="s">
        <v>171</v>
      </c>
      <c r="D38">
        <v>713</v>
      </c>
    </row>
    <row r="39" spans="3:4" x14ac:dyDescent="0.25">
      <c r="C39" s="1" t="s">
        <v>172</v>
      </c>
      <c r="D39">
        <v>767</v>
      </c>
    </row>
    <row r="40" spans="3:4" x14ac:dyDescent="0.25">
      <c r="C40" s="1" t="s">
        <v>173</v>
      </c>
      <c r="D40">
        <v>1075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Props1.xml><?xml version="1.0" encoding="utf-8"?>
<ds:datastoreItem xmlns:ds="http://schemas.openxmlformats.org/officeDocument/2006/customXml" ds:itemID="{2410D130-5BBE-41A6-882C-C25C94E1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B0BAC1-129E-42AD-ABC4-ABE071E45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E5030-3A0B-4546-9733-DDFBCD000D45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688a150-3bb1-4eba-ad1a-6d1c5ed90685"/>
    <ds:schemaRef ds:uri="http://schemas.microsoft.com/office/2006/documentManagement/types"/>
    <ds:schemaRef ds:uri="http://purl.org/dc/dcmitype/"/>
    <ds:schemaRef ds:uri="f17032b7-9c16-4462-bd4d-dba99f4aefb0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57</vt:i4>
      </vt:variant>
    </vt:vector>
  </HeadingPairs>
  <TitlesOfParts>
    <vt:vector size="59" baseType="lpstr">
      <vt:lpstr>Estimated Operating Budget</vt:lpstr>
      <vt:lpstr>ProLink Mapping</vt:lpstr>
      <vt:lpstr>Administration_Fee</vt:lpstr>
      <vt:lpstr>Body_Water</vt:lpstr>
      <vt:lpstr>Body_Water_Description</vt:lpstr>
      <vt:lpstr>Body_Water_Specify</vt:lpstr>
      <vt:lpstr>CPP_CRDP_Project</vt:lpstr>
      <vt:lpstr>Delay_Egress</vt:lpstr>
      <vt:lpstr>Delayed_Egress</vt:lpstr>
      <vt:lpstr>Delayed_Egress_Monthly</vt:lpstr>
      <vt:lpstr>Developer</vt:lpstr>
      <vt:lpstr>Environmental_Modification_Contracts_Monthly</vt:lpstr>
      <vt:lpstr>Environmental_Modification_Supplies_Monthly</vt:lpstr>
      <vt:lpstr>Fire_Safety_Monthly</vt:lpstr>
      <vt:lpstr>Fire_Sprinklers_Monthly</vt:lpstr>
      <vt:lpstr>Gardening_Monthly</vt:lpstr>
      <vt:lpstr>HDO</vt:lpstr>
      <vt:lpstr>Housing_Development_Type</vt:lpstr>
      <vt:lpstr>Income_Available_for_Administration_Fee</vt:lpstr>
      <vt:lpstr>Insurance_Monthly</vt:lpstr>
      <vt:lpstr>Interest_Rate</vt:lpstr>
      <vt:lpstr>Landscaping_Monthly</vt:lpstr>
      <vt:lpstr>Lease_Type</vt:lpstr>
      <vt:lpstr>Lift_System_Monthly</vt:lpstr>
      <vt:lpstr>Maintenance_Van_Monthly</vt:lpstr>
      <vt:lpstr>Mortgage_Amount</vt:lpstr>
      <vt:lpstr>Mortgage_Amount_Monthly</vt:lpstr>
      <vt:lpstr>Other_1_Monthly</vt:lpstr>
      <vt:lpstr>Other_1_Specify</vt:lpstr>
      <vt:lpstr>Other_2_Monthly</vt:lpstr>
      <vt:lpstr>Other_2_Specify</vt:lpstr>
      <vt:lpstr>Other_3_Monthly</vt:lpstr>
      <vt:lpstr>Other_3_Specify</vt:lpstr>
      <vt:lpstr>Other_4_Monthly</vt:lpstr>
      <vt:lpstr>Other_4_Specify</vt:lpstr>
      <vt:lpstr>Pest_Control_Monthly</vt:lpstr>
      <vt:lpstr>Power_Source_Monthly</vt:lpstr>
      <vt:lpstr>Prepared_By</vt:lpstr>
      <vt:lpstr>Prepared_Date</vt:lpstr>
      <vt:lpstr>Project_Phase</vt:lpstr>
      <vt:lpstr>Project_Phase_Specify</vt:lpstr>
      <vt:lpstr>Property_Address</vt:lpstr>
      <vt:lpstr>Property_Maintenance_Monthly</vt:lpstr>
      <vt:lpstr>Property_Management_Monthly</vt:lpstr>
      <vt:lpstr>Property_Taxes_Monthly</vt:lpstr>
      <vt:lpstr>Proposed_Lease_Income_Monthly</vt:lpstr>
      <vt:lpstr>Replacement_Reserve_Monthly</vt:lpstr>
      <vt:lpstr>Secure_Perimeter</vt:lpstr>
      <vt:lpstr>Septic_Monthly</vt:lpstr>
      <vt:lpstr>Service_Provider</vt:lpstr>
      <vt:lpstr>Service_Provider_</vt:lpstr>
      <vt:lpstr>Term</vt:lpstr>
      <vt:lpstr>Total_Operating_Expenses_Debt_Administration</vt:lpstr>
      <vt:lpstr>Total_Operating_Expenses_Monthly</vt:lpstr>
      <vt:lpstr>Training_Monthly</vt:lpstr>
      <vt:lpstr>Travel_Monthly</vt:lpstr>
      <vt:lpstr>Utilities_Monthly</vt:lpstr>
      <vt:lpstr>Version</vt:lpstr>
      <vt:lpstr>Well_Monthly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Whedbee, Alexander@DDS</cp:lastModifiedBy>
  <cp:revision/>
  <dcterms:created xsi:type="dcterms:W3CDTF">2025-06-17T21:07:08Z</dcterms:created>
  <dcterms:modified xsi:type="dcterms:W3CDTF">2026-02-17T22:21:35Z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ContentTypeId">
    <vt:lpwstr>0x010100B5348B806DEEC348ACD2247D5D3E7475</vt:lpwstr>
  </property>
  <property fmtid="{D5CDD505-2E9C-101B-9397-08002B2CF9AE}" pid="4" name="SD_RESERVED_IsProtected">
    <vt:lpwstr>True</vt:lpwstr>
  </property>
  <property fmtid="{D5CDD505-2E9C-101B-9397-08002B2CF9AE}" pid="5" name="SD_RESERVED_Protection0«swkIVgiwVVJS8AwPcLVVKikqTQWxgxEcR0dbJTMlhfCAYJhIeEC4rVJaYk5xqpKdTXhwSACItHMtLsnMTSxJTVHwL0gtSizJzEtXcCpNSU8tsdEHSoOUBBTl+2TmZSv4JhYUAKUh4voQE/QDgu0A§">
    <vt:lpwstr/>
  </property>
</Properties>
</file>