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39" documentId="13_ncr:1_{5EEA1C6F-079C-46D1-894B-3459D7379DB1}" xr6:coauthVersionLast="47" xr6:coauthVersionMax="47" xr10:uidLastSave="{15FD3849-F136-4361-A20D-EF9C5B33E313}"/>
  <bookViews>
    <workbookView xWindow="-120" yWindow="-120" windowWidth="29040" windowHeight="17520" tabRatio="759" xr2:uid="{DC9F9507-232B-4FFD-AC85-04A2C008FBC9}"/>
  </bookViews>
  <sheets>
    <sheet name="FDL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FDLRC!$A$1:$I$697</definedName>
    <definedName name="_xlnm.Print_Titles" localSheetId="0">FDLRC!$A:$B,FDLRC!$1:$3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<sst xmlns="http://schemas.openxmlformats.org/spreadsheetml/2006/main" count="2178" uniqueCount="638">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</sst>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2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8" fontId="2" fillId="4" borderId="16" xfId="0" applyNumberFormat="1" applyFont="1" applyFill="1" applyBorder="1" applyAlignment="1">
      <alignment horizontal="center" vertical="center"/>
    </xf>
    <xf numFmtId="8" fontId="2" fillId="4" borderId="0" xfId="0" applyNumberFormat="1" applyFont="1" applyFill="1" applyAlignment="1">
      <alignment horizontal="center" vertical="center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08" activePane="bottomLeft" state="frozen"/>
      <selection pane="bottomLeft" activeCell="O342" sqref="O342"/>
    </sheetView>
  </sheetViews>
  <sheetFormatPr defaultColWidth="9.33203125" defaultRowHeight="12.75" x14ac:dyDescent="0.2"/>
  <cols>
    <col min="1" max="1" width="43.83203125" style="1" customWidth="1"/>
    <col min="2" max="2" width="9.33203125" style="1" customWidth="1"/>
    <col min="3" max="4" width="9.33203125" style="20" customWidth="1"/>
    <col min="5" max="5" width="12.33203125" style="122" customWidth="1"/>
    <col min="6" max="7" width="12.33203125" style="1" customWidth="1"/>
    <col min="8" max="8" width="12.83203125" style="77" customWidth="1"/>
    <col min="9" max="9" width="11.83203125" style="20" customWidth="1"/>
    <col min="10" max="10" width="9.33203125" style="1"/>
    <col min="11" max="11" width="9.83203125" style="1" bestFit="1" customWidth="1"/>
    <col min="12" max="14" width="9.33203125" style="1"/>
    <col min="15" max="15" width="19.33203125" style="1" customWidth="1"/>
    <col min="16" max="16384" width="9.33203125" style="1"/>
  </cols>
  <sheetData>
    <row r="1" spans="1:15" ht="12.75" customHeight="1" x14ac:dyDescent="0.2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2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2">
      <c r="A3" s="29" t="s">
        <v>8</v>
      </c>
      <c r="E3" s="120"/>
      <c r="F3" s="17"/>
      <c r="G3" s="17"/>
      <c r="H3" s="76"/>
      <c r="I3" s="18"/>
    </row>
    <row r="4" spans="1:15" x14ac:dyDescent="0.2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2">
      <c r="A5" s="194" t="s">
        <v>10</v>
      </c>
      <c r="B5" s="3" t="s">
        <v>11</v>
      </c>
      <c r="C5" s="51" t="s">
        <v>12</v>
      </c>
      <c r="D5" s="96">
        <v>46204</v>
      </c>
      <c r="E5" s="125">
        <v>37.799999999999997</v>
      </c>
      <c r="F5" s="152"/>
      <c r="G5" s="41">
        <f t="shared" ref="G5:G31" si="0">ROUND(E5*0.9,2)</f>
        <v>34.020000000000003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2">
      <c r="A6" s="195"/>
      <c r="B6" s="4" t="s">
        <v>14</v>
      </c>
      <c r="C6" s="52" t="s">
        <v>12</v>
      </c>
      <c r="D6" s="97">
        <v>46204</v>
      </c>
      <c r="E6" s="144">
        <v>20.98</v>
      </c>
      <c r="F6" s="154"/>
      <c r="G6" s="133">
        <f t="shared" si="0"/>
        <v>18.88</v>
      </c>
      <c r="H6" s="145">
        <v>200</v>
      </c>
      <c r="I6" s="209"/>
      <c r="K6" s="13"/>
      <c r="L6" s="13"/>
      <c r="N6" s="13"/>
      <c r="O6" s="46"/>
    </row>
    <row r="7" spans="1:15" x14ac:dyDescent="0.2">
      <c r="A7" s="196"/>
      <c r="B7" s="5" t="s">
        <v>15</v>
      </c>
      <c r="C7" s="53" t="s">
        <v>12</v>
      </c>
      <c r="D7" s="98">
        <v>46204</v>
      </c>
      <c r="E7" s="155">
        <v>15.38</v>
      </c>
      <c r="F7" s="156"/>
      <c r="G7" s="157">
        <f t="shared" si="0"/>
        <v>13.84</v>
      </c>
      <c r="H7" s="158">
        <v>300</v>
      </c>
      <c r="I7" s="209"/>
      <c r="K7" s="13"/>
      <c r="L7" s="13"/>
      <c r="N7" s="13"/>
      <c r="O7" s="46"/>
    </row>
    <row r="8" spans="1:15" x14ac:dyDescent="0.2">
      <c r="A8" s="194" t="s">
        <v>16</v>
      </c>
      <c r="B8" s="3" t="s">
        <v>11</v>
      </c>
      <c r="C8" s="51" t="s">
        <v>12</v>
      </c>
      <c r="D8" s="96">
        <v>46204</v>
      </c>
      <c r="E8" s="125">
        <v>37.799999999999997</v>
      </c>
      <c r="F8" s="152"/>
      <c r="G8" s="41">
        <f t="shared" si="0"/>
        <v>34.020000000000003</v>
      </c>
      <c r="H8" s="153" t="s">
        <v>17</v>
      </c>
      <c r="I8" s="209"/>
      <c r="K8" s="13"/>
      <c r="L8" s="13"/>
      <c r="N8" s="13"/>
      <c r="O8" s="46"/>
    </row>
    <row r="9" spans="1:15" x14ac:dyDescent="0.2">
      <c r="A9" s="195"/>
      <c r="B9" s="4" t="s">
        <v>14</v>
      </c>
      <c r="C9" s="52" t="s">
        <v>12</v>
      </c>
      <c r="D9" s="97">
        <v>46204</v>
      </c>
      <c r="E9" s="144">
        <v>20.98</v>
      </c>
      <c r="F9" s="154"/>
      <c r="G9" s="133">
        <f t="shared" si="0"/>
        <v>18.88</v>
      </c>
      <c r="H9" s="145" t="s">
        <v>18</v>
      </c>
      <c r="I9" s="209"/>
      <c r="K9" s="13"/>
      <c r="L9" s="13"/>
      <c r="N9" s="13"/>
      <c r="O9" s="46"/>
    </row>
    <row r="10" spans="1:15" x14ac:dyDescent="0.2">
      <c r="A10" s="196"/>
      <c r="B10" s="5" t="s">
        <v>15</v>
      </c>
      <c r="C10" s="53" t="s">
        <v>12</v>
      </c>
      <c r="D10" s="98">
        <v>46204</v>
      </c>
      <c r="E10" s="155">
        <v>15.38</v>
      </c>
      <c r="F10" s="156"/>
      <c r="G10" s="157">
        <f t="shared" si="0"/>
        <v>13.84</v>
      </c>
      <c r="H10" s="158" t="s">
        <v>19</v>
      </c>
      <c r="I10" s="210"/>
      <c r="K10" s="13"/>
      <c r="L10" s="13"/>
      <c r="N10" s="13"/>
      <c r="O10" s="46"/>
    </row>
    <row r="11" spans="1:15" x14ac:dyDescent="0.2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218"/>
      <c r="G11" s="218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2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219"/>
      <c r="G12" s="219"/>
      <c r="H12" s="145">
        <v>200</v>
      </c>
      <c r="I12" s="209"/>
      <c r="K12" s="13"/>
      <c r="L12" s="13"/>
      <c r="N12" s="13"/>
      <c r="O12" s="46"/>
    </row>
    <row r="13" spans="1:15" x14ac:dyDescent="0.2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220"/>
      <c r="G13" s="220"/>
      <c r="H13" s="158">
        <v>300</v>
      </c>
      <c r="I13" s="210"/>
      <c r="K13" s="13"/>
      <c r="L13" s="13"/>
      <c r="N13" s="13"/>
      <c r="O13" s="46"/>
    </row>
    <row r="14" spans="1:15" ht="12.75" customHeight="1" x14ac:dyDescent="0.2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218"/>
      <c r="G14" s="218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2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219"/>
      <c r="G15" s="219"/>
      <c r="H15" s="145" t="s">
        <v>25</v>
      </c>
      <c r="I15" s="209"/>
      <c r="K15" s="13"/>
      <c r="L15" s="13"/>
      <c r="N15" s="13"/>
      <c r="O15" s="46"/>
    </row>
    <row r="16" spans="1:15" x14ac:dyDescent="0.2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220"/>
      <c r="G16" s="220"/>
      <c r="H16" s="158" t="s">
        <v>26</v>
      </c>
      <c r="I16" s="209"/>
      <c r="K16" s="13"/>
      <c r="L16" s="13"/>
      <c r="N16" s="13"/>
      <c r="O16" s="46"/>
    </row>
    <row r="17" spans="1:15" x14ac:dyDescent="0.2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218"/>
      <c r="G17" s="218"/>
      <c r="H17" s="153" t="s">
        <v>28</v>
      </c>
      <c r="I17" s="209"/>
      <c r="K17" s="13"/>
      <c r="L17" s="13"/>
      <c r="N17" s="13"/>
      <c r="O17" s="46"/>
    </row>
    <row r="18" spans="1:15" x14ac:dyDescent="0.2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219"/>
      <c r="G18" s="219"/>
      <c r="H18" s="145" t="s">
        <v>29</v>
      </c>
      <c r="I18" s="209"/>
      <c r="K18" s="13"/>
      <c r="L18" s="13"/>
      <c r="N18" s="13"/>
      <c r="O18" s="46"/>
    </row>
    <row r="19" spans="1:15" x14ac:dyDescent="0.2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220"/>
      <c r="G19" s="220"/>
      <c r="H19" s="158" t="s">
        <v>30</v>
      </c>
      <c r="I19" s="210"/>
      <c r="K19" s="13"/>
      <c r="L19" s="13"/>
      <c r="N19" s="13"/>
      <c r="O19" s="46"/>
    </row>
    <row r="20" spans="1:15" x14ac:dyDescent="0.2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54.349999999999994</v>
      </c>
      <c r="F20" s="152"/>
      <c r="G20" s="41">
        <f t="shared" si="0"/>
        <v>48.92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2">
      <c r="A21" s="195"/>
      <c r="B21" s="4" t="s">
        <v>14</v>
      </c>
      <c r="C21" s="52" t="s">
        <v>12</v>
      </c>
      <c r="D21" s="97">
        <v>46204</v>
      </c>
      <c r="E21" s="144">
        <v>30.4</v>
      </c>
      <c r="F21" s="154"/>
      <c r="G21" s="133">
        <f t="shared" si="0"/>
        <v>27.36</v>
      </c>
      <c r="H21" s="145">
        <v>200</v>
      </c>
      <c r="I21" s="185"/>
      <c r="K21" s="13"/>
      <c r="L21" s="13"/>
      <c r="N21" s="13"/>
      <c r="O21" s="46"/>
    </row>
    <row r="22" spans="1:15" x14ac:dyDescent="0.2">
      <c r="A22" s="196"/>
      <c r="B22" s="5" t="s">
        <v>15</v>
      </c>
      <c r="C22" s="53" t="s">
        <v>12</v>
      </c>
      <c r="D22" s="98">
        <v>46204</v>
      </c>
      <c r="E22" s="155">
        <v>22.44</v>
      </c>
      <c r="F22" s="156"/>
      <c r="G22" s="157">
        <f t="shared" si="0"/>
        <v>20.2</v>
      </c>
      <c r="H22" s="158">
        <v>300</v>
      </c>
      <c r="I22" s="185"/>
      <c r="K22" s="13"/>
      <c r="L22" s="13"/>
      <c r="N22" s="13"/>
      <c r="O22" s="46"/>
    </row>
    <row r="23" spans="1:15" x14ac:dyDescent="0.2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54.349999999999994</v>
      </c>
      <c r="F23" s="152"/>
      <c r="G23" s="41">
        <f t="shared" si="0"/>
        <v>48.92</v>
      </c>
      <c r="H23" s="153" t="s">
        <v>17</v>
      </c>
      <c r="I23" s="185"/>
      <c r="K23" s="13"/>
      <c r="L23" s="13"/>
      <c r="N23" s="13"/>
      <c r="O23" s="46"/>
    </row>
    <row r="24" spans="1:15" x14ac:dyDescent="0.2">
      <c r="A24" s="195"/>
      <c r="B24" s="4" t="s">
        <v>14</v>
      </c>
      <c r="C24" s="52" t="s">
        <v>12</v>
      </c>
      <c r="D24" s="97">
        <v>46204</v>
      </c>
      <c r="E24" s="144">
        <v>30.4</v>
      </c>
      <c r="F24" s="154"/>
      <c r="G24" s="133">
        <f t="shared" si="0"/>
        <v>27.36</v>
      </c>
      <c r="H24" s="145" t="s">
        <v>18</v>
      </c>
      <c r="I24" s="185"/>
      <c r="K24" s="13"/>
      <c r="L24" s="13"/>
      <c r="N24" s="13"/>
      <c r="O24" s="46"/>
    </row>
    <row r="25" spans="1:15" x14ac:dyDescent="0.2">
      <c r="A25" s="196"/>
      <c r="B25" s="5" t="s">
        <v>15</v>
      </c>
      <c r="C25" s="53" t="s">
        <v>12</v>
      </c>
      <c r="D25" s="98">
        <v>46204</v>
      </c>
      <c r="E25" s="155">
        <v>22.44</v>
      </c>
      <c r="F25" s="156"/>
      <c r="G25" s="157">
        <f t="shared" si="0"/>
        <v>20.2</v>
      </c>
      <c r="H25" s="158" t="s">
        <v>19</v>
      </c>
      <c r="I25" s="186"/>
      <c r="K25" s="13"/>
      <c r="L25" s="13"/>
      <c r="N25" s="13"/>
      <c r="O25" s="46"/>
    </row>
    <row r="26" spans="1:15" x14ac:dyDescent="0.2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218"/>
      <c r="G26" s="218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2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219"/>
      <c r="G27" s="219"/>
      <c r="H27" s="145">
        <v>200</v>
      </c>
      <c r="I27" s="209"/>
      <c r="K27" s="13"/>
      <c r="L27" s="13"/>
      <c r="N27" s="13"/>
      <c r="O27" s="46"/>
    </row>
    <row r="28" spans="1:15" x14ac:dyDescent="0.2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220"/>
      <c r="G28" s="220"/>
      <c r="H28" s="158">
        <v>300</v>
      </c>
      <c r="I28" s="210"/>
      <c r="K28" s="13"/>
      <c r="L28" s="13"/>
      <c r="N28" s="13"/>
      <c r="O28" s="46"/>
    </row>
    <row r="29" spans="1:15" x14ac:dyDescent="0.2">
      <c r="A29" s="194" t="s">
        <v>36</v>
      </c>
      <c r="B29" s="3" t="s">
        <v>11</v>
      </c>
      <c r="C29" s="51" t="s">
        <v>12</v>
      </c>
      <c r="D29" s="96">
        <v>46204</v>
      </c>
      <c r="E29" s="125">
        <v>42.24</v>
      </c>
      <c r="F29" s="152"/>
      <c r="G29" s="41">
        <f t="shared" si="0"/>
        <v>38.020000000000003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2">
      <c r="A30" s="195"/>
      <c r="B30" s="4" t="s">
        <v>14</v>
      </c>
      <c r="C30" s="52" t="s">
        <v>12</v>
      </c>
      <c r="D30" s="97">
        <v>46204</v>
      </c>
      <c r="E30" s="144">
        <v>23.78</v>
      </c>
      <c r="F30" s="154"/>
      <c r="G30" s="133">
        <f t="shared" si="0"/>
        <v>21.4</v>
      </c>
      <c r="H30" s="145">
        <v>200</v>
      </c>
      <c r="I30" s="209"/>
      <c r="K30" s="13"/>
      <c r="L30" s="13"/>
      <c r="N30" s="13"/>
      <c r="O30" s="46"/>
    </row>
    <row r="31" spans="1:15" x14ac:dyDescent="0.2">
      <c r="A31" s="196"/>
      <c r="B31" s="5" t="s">
        <v>15</v>
      </c>
      <c r="C31" s="53" t="s">
        <v>12</v>
      </c>
      <c r="D31" s="98">
        <v>46204</v>
      </c>
      <c r="E31" s="155">
        <v>17.57</v>
      </c>
      <c r="F31" s="156"/>
      <c r="G31" s="157">
        <f t="shared" si="0"/>
        <v>15.81</v>
      </c>
      <c r="H31" s="158">
        <v>300</v>
      </c>
      <c r="I31" s="210"/>
      <c r="K31" s="13"/>
      <c r="L31" s="13"/>
      <c r="N31" s="13"/>
      <c r="O31" s="46"/>
    </row>
    <row r="32" spans="1:15" x14ac:dyDescent="0.2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218"/>
      <c r="G32" s="218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2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219"/>
      <c r="G33" s="219"/>
      <c r="H33" s="145" t="s">
        <v>25</v>
      </c>
      <c r="I33" s="209"/>
      <c r="K33" s="13"/>
      <c r="L33" s="13"/>
      <c r="N33" s="13"/>
      <c r="O33" s="46"/>
    </row>
    <row r="34" spans="1:15" x14ac:dyDescent="0.2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220"/>
      <c r="G34" s="220"/>
      <c r="H34" s="158" t="s">
        <v>26</v>
      </c>
      <c r="I34" s="209"/>
      <c r="K34" s="13"/>
      <c r="L34" s="13"/>
      <c r="N34" s="13"/>
      <c r="O34" s="46"/>
    </row>
    <row r="35" spans="1:15" x14ac:dyDescent="0.2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218"/>
      <c r="G35" s="218"/>
      <c r="H35" s="153" t="s">
        <v>28</v>
      </c>
      <c r="I35" s="209"/>
      <c r="K35" s="13"/>
      <c r="L35" s="13"/>
      <c r="N35" s="13"/>
      <c r="O35" s="46"/>
    </row>
    <row r="36" spans="1:15" x14ac:dyDescent="0.2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219"/>
      <c r="G36" s="219"/>
      <c r="H36" s="145" t="s">
        <v>29</v>
      </c>
      <c r="I36" s="209"/>
      <c r="K36" s="13"/>
      <c r="L36" s="13"/>
      <c r="N36" s="13"/>
      <c r="O36" s="46"/>
    </row>
    <row r="37" spans="1:15" x14ac:dyDescent="0.2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220"/>
      <c r="G37" s="220"/>
      <c r="H37" s="158" t="s">
        <v>30</v>
      </c>
      <c r="I37" s="210"/>
      <c r="K37" s="13"/>
      <c r="L37" s="13"/>
      <c r="N37" s="13"/>
      <c r="O37" s="46"/>
    </row>
    <row r="38" spans="1:15" x14ac:dyDescent="0.2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41.169999999999995</v>
      </c>
      <c r="F38" s="152"/>
      <c r="G38" s="41">
        <f t="shared" ref="G38:G70" si="1">ROUND(E38*0.9,2)</f>
        <v>37.049999999999997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2">
      <c r="A39" s="195"/>
      <c r="B39" s="4" t="s">
        <v>14</v>
      </c>
      <c r="C39" s="52" t="s">
        <v>12</v>
      </c>
      <c r="D39" s="97">
        <v>46204</v>
      </c>
      <c r="E39" s="144">
        <v>22.85</v>
      </c>
      <c r="F39" s="154"/>
      <c r="G39" s="133">
        <f t="shared" si="1"/>
        <v>20.57</v>
      </c>
      <c r="H39" s="145">
        <v>200</v>
      </c>
      <c r="I39" s="209"/>
      <c r="K39" s="13"/>
      <c r="L39" s="13"/>
      <c r="N39" s="13"/>
      <c r="O39" s="46"/>
    </row>
    <row r="40" spans="1:15" x14ac:dyDescent="0.2">
      <c r="A40" s="196"/>
      <c r="B40" s="5" t="s">
        <v>15</v>
      </c>
      <c r="C40" s="53" t="s">
        <v>12</v>
      </c>
      <c r="D40" s="98">
        <v>46204</v>
      </c>
      <c r="E40" s="155">
        <v>16.760000000000002</v>
      </c>
      <c r="F40" s="156"/>
      <c r="G40" s="157">
        <f t="shared" si="1"/>
        <v>15.08</v>
      </c>
      <c r="H40" s="158">
        <v>300</v>
      </c>
      <c r="I40" s="210"/>
      <c r="K40" s="13"/>
      <c r="L40" s="13"/>
      <c r="N40" s="13"/>
      <c r="O40" s="46"/>
    </row>
    <row r="41" spans="1:15" x14ac:dyDescent="0.2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58.779999999999994</v>
      </c>
      <c r="F41" s="152"/>
      <c r="G41" s="41">
        <f t="shared" si="1"/>
        <v>52.9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2">
      <c r="A42" s="195"/>
      <c r="B42" s="4" t="s">
        <v>14</v>
      </c>
      <c r="C42" s="52" t="s">
        <v>12</v>
      </c>
      <c r="D42" s="97">
        <v>46204</v>
      </c>
      <c r="E42" s="144">
        <v>32.869999999999997</v>
      </c>
      <c r="F42" s="154"/>
      <c r="G42" s="133">
        <f t="shared" si="1"/>
        <v>29.58</v>
      </c>
      <c r="H42" s="145">
        <v>200</v>
      </c>
      <c r="I42" s="209"/>
      <c r="K42" s="13"/>
      <c r="L42" s="13"/>
      <c r="N42" s="13"/>
      <c r="O42" s="46"/>
    </row>
    <row r="43" spans="1:15" x14ac:dyDescent="0.2">
      <c r="A43" s="196"/>
      <c r="B43" s="5" t="s">
        <v>15</v>
      </c>
      <c r="C43" s="53" t="s">
        <v>12</v>
      </c>
      <c r="D43" s="98">
        <v>46204</v>
      </c>
      <c r="E43" s="155">
        <v>24.29</v>
      </c>
      <c r="F43" s="156"/>
      <c r="G43" s="157">
        <f t="shared" si="1"/>
        <v>21.86</v>
      </c>
      <c r="H43" s="158">
        <v>300</v>
      </c>
      <c r="I43" s="210"/>
      <c r="K43" s="13"/>
      <c r="L43" s="13"/>
      <c r="N43" s="13"/>
      <c r="O43" s="46"/>
    </row>
    <row r="44" spans="1:15" x14ac:dyDescent="0.2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36.47</v>
      </c>
      <c r="F44" s="74"/>
      <c r="G44" s="41">
        <f t="shared" si="1"/>
        <v>32.82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2">
      <c r="A45" s="178"/>
      <c r="B45" s="4" t="s">
        <v>14</v>
      </c>
      <c r="C45" s="52" t="s">
        <v>12</v>
      </c>
      <c r="D45" s="97">
        <v>46204</v>
      </c>
      <c r="E45" s="144">
        <v>20.22</v>
      </c>
      <c r="F45" s="148"/>
      <c r="G45" s="133">
        <f t="shared" si="1"/>
        <v>18.2</v>
      </c>
      <c r="H45" s="145">
        <v>200</v>
      </c>
      <c r="I45" s="209"/>
      <c r="K45" s="13"/>
      <c r="L45" s="13"/>
      <c r="N45" s="13"/>
      <c r="O45" s="46"/>
    </row>
    <row r="46" spans="1:15" x14ac:dyDescent="0.2">
      <c r="A46" s="178"/>
      <c r="B46" s="86" t="s">
        <v>15</v>
      </c>
      <c r="C46" s="87" t="s">
        <v>12</v>
      </c>
      <c r="D46" s="97">
        <v>46204</v>
      </c>
      <c r="E46" s="159">
        <v>14.83</v>
      </c>
      <c r="F46" s="148"/>
      <c r="G46" s="160">
        <f t="shared" si="1"/>
        <v>13.35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2">
      <c r="A47" s="178"/>
      <c r="B47" s="14" t="s">
        <v>46</v>
      </c>
      <c r="C47" s="63" t="s">
        <v>12</v>
      </c>
      <c r="D47" s="97">
        <v>46204</v>
      </c>
      <c r="E47" s="144">
        <v>12.15</v>
      </c>
      <c r="F47" s="148"/>
      <c r="G47" s="133">
        <f t="shared" si="1"/>
        <v>10.94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2">
      <c r="A48" s="179"/>
      <c r="B48" s="5" t="s">
        <v>47</v>
      </c>
      <c r="C48" s="53" t="s">
        <v>12</v>
      </c>
      <c r="D48" s="98">
        <v>46204</v>
      </c>
      <c r="E48" s="155">
        <v>10.55</v>
      </c>
      <c r="F48" s="140"/>
      <c r="G48" s="157">
        <f t="shared" si="1"/>
        <v>9.5</v>
      </c>
      <c r="H48" s="158">
        <v>500</v>
      </c>
      <c r="I48" s="209"/>
      <c r="K48" s="13"/>
      <c r="L48" s="13"/>
      <c r="N48" s="13"/>
      <c r="O48" s="46"/>
    </row>
    <row r="49" spans="1:15" x14ac:dyDescent="0.2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36.47</v>
      </c>
      <c r="F49" s="74"/>
      <c r="G49" s="41">
        <f t="shared" si="1"/>
        <v>32.82</v>
      </c>
      <c r="H49" s="153" t="s">
        <v>17</v>
      </c>
      <c r="I49" s="209"/>
      <c r="K49" s="13"/>
      <c r="L49" s="13"/>
      <c r="N49" s="13"/>
      <c r="O49" s="46"/>
    </row>
    <row r="50" spans="1:15" x14ac:dyDescent="0.2">
      <c r="A50" s="178"/>
      <c r="B50" s="4" t="s">
        <v>14</v>
      </c>
      <c r="C50" s="52" t="s">
        <v>12</v>
      </c>
      <c r="D50" s="97">
        <v>46204</v>
      </c>
      <c r="E50" s="144">
        <v>20.22</v>
      </c>
      <c r="F50" s="148"/>
      <c r="G50" s="133">
        <f t="shared" si="1"/>
        <v>18.2</v>
      </c>
      <c r="H50" s="145" t="s">
        <v>18</v>
      </c>
      <c r="I50" s="209"/>
      <c r="K50" s="13"/>
      <c r="L50" s="13"/>
      <c r="N50" s="13"/>
      <c r="O50" s="46"/>
    </row>
    <row r="51" spans="1:15" x14ac:dyDescent="0.2">
      <c r="A51" s="178"/>
      <c r="B51" s="86" t="s">
        <v>15</v>
      </c>
      <c r="C51" s="87" t="s">
        <v>12</v>
      </c>
      <c r="D51" s="97">
        <v>46204</v>
      </c>
      <c r="E51" s="159">
        <v>14.83</v>
      </c>
      <c r="F51" s="148"/>
      <c r="G51" s="160">
        <f t="shared" si="1"/>
        <v>13.35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2">
      <c r="A52" s="178"/>
      <c r="B52" s="14" t="s">
        <v>46</v>
      </c>
      <c r="C52" s="63" t="s">
        <v>12</v>
      </c>
      <c r="D52" s="97">
        <v>46204</v>
      </c>
      <c r="E52" s="144">
        <v>12.15</v>
      </c>
      <c r="F52" s="148"/>
      <c r="G52" s="133">
        <f t="shared" si="1"/>
        <v>10.94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2">
      <c r="A53" s="179"/>
      <c r="B53" s="5" t="s">
        <v>47</v>
      </c>
      <c r="C53" s="53" t="s">
        <v>12</v>
      </c>
      <c r="D53" s="98">
        <v>46204</v>
      </c>
      <c r="E53" s="155">
        <v>10.55</v>
      </c>
      <c r="F53" s="140"/>
      <c r="G53" s="157">
        <f t="shared" si="1"/>
        <v>9.5</v>
      </c>
      <c r="H53" s="158" t="s">
        <v>49</v>
      </c>
      <c r="I53" s="210"/>
      <c r="K53" s="13"/>
      <c r="L53" s="13"/>
      <c r="N53" s="13"/>
      <c r="O53" s="46"/>
    </row>
    <row r="54" spans="1:15" x14ac:dyDescent="0.2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218"/>
      <c r="G54" s="218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2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219"/>
      <c r="G55" s="219"/>
      <c r="H55" s="145" t="s">
        <v>25</v>
      </c>
      <c r="I55" s="185"/>
      <c r="K55" s="13"/>
      <c r="L55" s="13"/>
      <c r="N55" s="13"/>
      <c r="O55" s="46"/>
    </row>
    <row r="56" spans="1:15" x14ac:dyDescent="0.2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219"/>
      <c r="G56" s="219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2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219"/>
      <c r="G57" s="219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2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220"/>
      <c r="G58" s="220"/>
      <c r="H58" s="158" t="s">
        <v>52</v>
      </c>
      <c r="I58" s="185"/>
      <c r="K58" s="13"/>
      <c r="L58" s="13"/>
      <c r="N58" s="13"/>
      <c r="O58" s="46"/>
    </row>
    <row r="59" spans="1:15" x14ac:dyDescent="0.2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218"/>
      <c r="G59" s="218"/>
      <c r="H59" s="153" t="s">
        <v>53</v>
      </c>
      <c r="I59" s="185"/>
      <c r="K59" s="13"/>
      <c r="L59" s="13"/>
      <c r="N59" s="13"/>
      <c r="O59" s="46"/>
    </row>
    <row r="60" spans="1:15" x14ac:dyDescent="0.2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219"/>
      <c r="G60" s="219"/>
      <c r="H60" s="145" t="s">
        <v>54</v>
      </c>
      <c r="I60" s="185"/>
      <c r="K60" s="13"/>
      <c r="L60" s="13"/>
      <c r="N60" s="13"/>
      <c r="O60" s="46"/>
    </row>
    <row r="61" spans="1:15" x14ac:dyDescent="0.2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219"/>
      <c r="G61" s="219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2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219"/>
      <c r="G62" s="219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2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220"/>
      <c r="G63" s="220"/>
      <c r="H63" s="158" t="s">
        <v>57</v>
      </c>
      <c r="I63" s="186"/>
      <c r="K63" s="13"/>
      <c r="L63" s="13"/>
      <c r="N63" s="13"/>
      <c r="O63" s="46"/>
    </row>
    <row r="64" spans="1:15" x14ac:dyDescent="0.2">
      <c r="A64" s="194" t="s">
        <v>58</v>
      </c>
      <c r="B64" s="3" t="s">
        <v>11</v>
      </c>
      <c r="C64" s="51" t="s">
        <v>12</v>
      </c>
      <c r="D64" s="96">
        <v>46204</v>
      </c>
      <c r="E64" s="125">
        <v>55.56</v>
      </c>
      <c r="F64" s="152"/>
      <c r="G64" s="41">
        <f t="shared" si="1"/>
        <v>50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2">
      <c r="A65" s="195"/>
      <c r="B65" s="4" t="s">
        <v>14</v>
      </c>
      <c r="C65" s="52" t="s">
        <v>12</v>
      </c>
      <c r="D65" s="97">
        <v>46204</v>
      </c>
      <c r="E65" s="144">
        <v>31.27</v>
      </c>
      <c r="F65" s="154"/>
      <c r="G65" s="133">
        <f t="shared" si="1"/>
        <v>28.14</v>
      </c>
      <c r="H65" s="145">
        <v>200</v>
      </c>
      <c r="I65" s="209"/>
      <c r="K65" s="13"/>
      <c r="L65" s="13"/>
      <c r="N65" s="13"/>
      <c r="O65" s="46"/>
    </row>
    <row r="66" spans="1:15" x14ac:dyDescent="0.2">
      <c r="A66" s="196"/>
      <c r="B66" s="5" t="s">
        <v>15</v>
      </c>
      <c r="C66" s="53" t="s">
        <v>12</v>
      </c>
      <c r="D66" s="98">
        <v>46204</v>
      </c>
      <c r="E66" s="155">
        <v>23.1</v>
      </c>
      <c r="F66" s="156"/>
      <c r="G66" s="157">
        <f t="shared" si="1"/>
        <v>20.79</v>
      </c>
      <c r="H66" s="158">
        <v>300</v>
      </c>
      <c r="I66" s="210"/>
      <c r="K66" s="13"/>
      <c r="L66" s="13"/>
      <c r="N66" s="13"/>
      <c r="O66" s="46"/>
    </row>
    <row r="67" spans="1:15" x14ac:dyDescent="0.2">
      <c r="A67" s="194" t="s">
        <v>60</v>
      </c>
      <c r="B67" s="3" t="s">
        <v>11</v>
      </c>
      <c r="C67" s="51" t="s">
        <v>12</v>
      </c>
      <c r="D67" s="96">
        <v>46204</v>
      </c>
      <c r="E67" s="125">
        <v>33.44</v>
      </c>
      <c r="F67" s="152"/>
      <c r="G67" s="41">
        <f t="shared" si="1"/>
        <v>30.1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2">
      <c r="A68" s="195"/>
      <c r="B68" s="4" t="s">
        <v>14</v>
      </c>
      <c r="C68" s="52" t="s">
        <v>12</v>
      </c>
      <c r="D68" s="97">
        <v>46204</v>
      </c>
      <c r="E68" s="144">
        <v>18.39</v>
      </c>
      <c r="F68" s="154"/>
      <c r="G68" s="133">
        <f t="shared" si="1"/>
        <v>16.55</v>
      </c>
      <c r="H68" s="145">
        <v>200</v>
      </c>
      <c r="I68" s="209"/>
      <c r="K68" s="13"/>
      <c r="L68" s="13"/>
      <c r="N68" s="13"/>
      <c r="O68" s="46"/>
    </row>
    <row r="69" spans="1:15" x14ac:dyDescent="0.2">
      <c r="A69" s="196"/>
      <c r="B69" s="5" t="s">
        <v>15</v>
      </c>
      <c r="C69" s="53" t="s">
        <v>12</v>
      </c>
      <c r="D69" s="98">
        <v>46204</v>
      </c>
      <c r="E69" s="155">
        <v>13.38</v>
      </c>
      <c r="F69" s="156"/>
      <c r="G69" s="157">
        <f t="shared" si="1"/>
        <v>12.04</v>
      </c>
      <c r="H69" s="158">
        <v>300</v>
      </c>
      <c r="I69" s="210"/>
      <c r="K69" s="13"/>
      <c r="L69" s="13"/>
      <c r="N69" s="13"/>
      <c r="O69" s="46"/>
    </row>
    <row r="70" spans="1:15" x14ac:dyDescent="0.2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2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2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2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55.24</v>
      </c>
      <c r="F73" s="74"/>
      <c r="G73" s="41">
        <f t="shared" ref="G73:G81" si="2">ROUND(E73*0.9,2)</f>
        <v>49.72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2">
      <c r="A74" s="179"/>
      <c r="B74" s="139" t="s">
        <v>67</v>
      </c>
      <c r="C74" s="113" t="s">
        <v>12</v>
      </c>
      <c r="D74" s="115">
        <v>46204</v>
      </c>
      <c r="E74" s="118">
        <v>110.48</v>
      </c>
      <c r="F74" s="140"/>
      <c r="G74" s="39">
        <f t="shared" si="2"/>
        <v>99.43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2">
      <c r="A75" s="70" t="s">
        <v>69</v>
      </c>
      <c r="B75" s="71" t="s">
        <v>11</v>
      </c>
      <c r="C75" s="54" t="s">
        <v>12</v>
      </c>
      <c r="D75" s="99">
        <v>46204</v>
      </c>
      <c r="E75" s="47">
        <v>139.31</v>
      </c>
      <c r="F75" s="73"/>
      <c r="G75" s="22">
        <f t="shared" si="2"/>
        <v>125.38</v>
      </c>
      <c r="H75" s="151" t="s">
        <v>70</v>
      </c>
      <c r="I75" s="209"/>
      <c r="K75" s="13"/>
      <c r="L75" s="13"/>
      <c r="N75" s="13"/>
      <c r="O75" s="46"/>
    </row>
    <row r="76" spans="1:15" ht="25.5" x14ac:dyDescent="0.2">
      <c r="A76" s="70" t="s">
        <v>71</v>
      </c>
      <c r="B76" s="71" t="s">
        <v>11</v>
      </c>
      <c r="C76" s="54" t="s">
        <v>12</v>
      </c>
      <c r="D76" s="99">
        <v>46204</v>
      </c>
      <c r="E76" s="47">
        <v>102.61000000000001</v>
      </c>
      <c r="F76" s="73"/>
      <c r="G76" s="22">
        <f t="shared" si="2"/>
        <v>92.35</v>
      </c>
      <c r="H76" s="151" t="s">
        <v>72</v>
      </c>
      <c r="I76" s="209"/>
      <c r="K76" s="13"/>
      <c r="L76" s="13"/>
      <c r="N76" s="13"/>
      <c r="O76" s="46"/>
    </row>
    <row r="77" spans="1:15" ht="25.5" x14ac:dyDescent="0.2">
      <c r="A77" s="70" t="s">
        <v>73</v>
      </c>
      <c r="B77" s="71" t="s">
        <v>11</v>
      </c>
      <c r="C77" s="54" t="s">
        <v>12</v>
      </c>
      <c r="D77" s="99">
        <v>46204</v>
      </c>
      <c r="E77" s="47">
        <v>141.10999999999999</v>
      </c>
      <c r="F77" s="73"/>
      <c r="G77" s="22">
        <f t="shared" si="2"/>
        <v>127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2">
      <c r="A78" s="70" t="s">
        <v>74</v>
      </c>
      <c r="B78" s="71" t="s">
        <v>11</v>
      </c>
      <c r="C78" s="54" t="s">
        <v>12</v>
      </c>
      <c r="D78" s="99">
        <v>46204</v>
      </c>
      <c r="E78" s="47">
        <v>70.900000000000006</v>
      </c>
      <c r="F78" s="73"/>
      <c r="G78" s="22">
        <f t="shared" si="2"/>
        <v>63.81</v>
      </c>
      <c r="H78" s="151">
        <v>613</v>
      </c>
      <c r="I78" s="209"/>
      <c r="K78" s="13"/>
      <c r="L78" s="13"/>
      <c r="N78" s="13"/>
      <c r="O78" s="46"/>
    </row>
    <row r="79" spans="1:15" ht="25.5" x14ac:dyDescent="0.2">
      <c r="A79" s="70" t="s">
        <v>75</v>
      </c>
      <c r="B79" s="71" t="s">
        <v>11</v>
      </c>
      <c r="C79" s="54" t="s">
        <v>12</v>
      </c>
      <c r="D79" s="99">
        <v>46204</v>
      </c>
      <c r="E79" s="47">
        <v>70.900000000000006</v>
      </c>
      <c r="F79" s="73"/>
      <c r="G79" s="22">
        <f t="shared" si="2"/>
        <v>63.81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2">
      <c r="A80" s="70" t="s">
        <v>76</v>
      </c>
      <c r="B80" s="71" t="s">
        <v>11</v>
      </c>
      <c r="C80" s="54" t="s">
        <v>12</v>
      </c>
      <c r="D80" s="99">
        <v>46204</v>
      </c>
      <c r="E80" s="47">
        <v>67.22</v>
      </c>
      <c r="F80" s="73"/>
      <c r="G80" s="22">
        <f t="shared" si="2"/>
        <v>60.5</v>
      </c>
      <c r="H80" s="151">
        <v>616</v>
      </c>
      <c r="I80" s="209"/>
      <c r="K80" s="13"/>
      <c r="L80" s="13"/>
      <c r="N80" s="13"/>
      <c r="O80" s="46"/>
    </row>
    <row r="81" spans="1:15" ht="25.5" x14ac:dyDescent="0.2">
      <c r="A81" s="70" t="s">
        <v>77</v>
      </c>
      <c r="B81" s="71" t="s">
        <v>11</v>
      </c>
      <c r="C81" s="54" t="s">
        <v>12</v>
      </c>
      <c r="D81" s="99">
        <v>46204</v>
      </c>
      <c r="E81" s="47">
        <v>85.149999999999991</v>
      </c>
      <c r="F81" s="73"/>
      <c r="G81" s="22">
        <f t="shared" si="2"/>
        <v>76.64</v>
      </c>
      <c r="H81" s="151">
        <v>620</v>
      </c>
      <c r="I81" s="210"/>
      <c r="K81" s="13"/>
      <c r="L81" s="13"/>
      <c r="N81" s="13"/>
      <c r="O81" s="46"/>
    </row>
    <row r="82" spans="1:15" x14ac:dyDescent="0.2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2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2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6761.2</v>
      </c>
      <c r="F84" s="163">
        <f>ROUND((E84-1444.07)*0.95+1444.07,2)</f>
        <v>6495.34</v>
      </c>
      <c r="G84" s="41">
        <f t="shared" ref="G84:G115" si="3">ROUND((E84-1444.07)*0.9+1444.07,2)</f>
        <v>6229.49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2">
      <c r="A85" s="178"/>
      <c r="B85" s="10" t="s">
        <v>83</v>
      </c>
      <c r="C85" s="56" t="s">
        <v>81</v>
      </c>
      <c r="D85" s="101">
        <v>46204</v>
      </c>
      <c r="E85" s="144">
        <v>8423.82</v>
      </c>
      <c r="F85" s="164">
        <f t="shared" ref="F85:F138" si="4">ROUND((E85-1444.07)*0.95+1444.07,2)</f>
        <v>8074.83</v>
      </c>
      <c r="G85" s="133">
        <f t="shared" si="3"/>
        <v>7725.85</v>
      </c>
      <c r="H85" s="145">
        <v>340</v>
      </c>
      <c r="I85" s="185"/>
      <c r="K85" s="13"/>
      <c r="L85" s="13"/>
      <c r="N85" s="13"/>
      <c r="O85" s="46"/>
    </row>
    <row r="86" spans="1:15" x14ac:dyDescent="0.2">
      <c r="A86" s="178"/>
      <c r="B86" s="10" t="s">
        <v>84</v>
      </c>
      <c r="C86" s="56" t="s">
        <v>81</v>
      </c>
      <c r="D86" s="101">
        <v>46204</v>
      </c>
      <c r="E86" s="144">
        <v>9855.34</v>
      </c>
      <c r="F86" s="164">
        <f t="shared" si="4"/>
        <v>9434.7800000000007</v>
      </c>
      <c r="G86" s="133">
        <f t="shared" si="3"/>
        <v>9014.2099999999991</v>
      </c>
      <c r="H86" s="145">
        <v>440</v>
      </c>
      <c r="I86" s="185"/>
      <c r="K86" s="13"/>
      <c r="L86" s="13"/>
      <c r="N86" s="13"/>
      <c r="O86" s="46"/>
    </row>
    <row r="87" spans="1:15" x14ac:dyDescent="0.2">
      <c r="A87" s="178"/>
      <c r="B87" s="10" t="s">
        <v>85</v>
      </c>
      <c r="C87" s="56" t="s">
        <v>81</v>
      </c>
      <c r="D87" s="101">
        <v>46204</v>
      </c>
      <c r="E87" s="144">
        <v>12274.3</v>
      </c>
      <c r="F87" s="164">
        <f t="shared" si="4"/>
        <v>11732.79</v>
      </c>
      <c r="G87" s="133">
        <f t="shared" si="3"/>
        <v>11191.28</v>
      </c>
      <c r="H87" s="145">
        <v>540</v>
      </c>
      <c r="I87" s="185"/>
      <c r="K87" s="13"/>
      <c r="L87" s="13"/>
      <c r="N87" s="13"/>
      <c r="O87" s="46"/>
    </row>
    <row r="88" spans="1:15" x14ac:dyDescent="0.2">
      <c r="A88" s="179"/>
      <c r="B88" s="11" t="s">
        <v>86</v>
      </c>
      <c r="C88" s="57" t="s">
        <v>81</v>
      </c>
      <c r="D88" s="102">
        <v>46204</v>
      </c>
      <c r="E88" s="155">
        <v>13732.17</v>
      </c>
      <c r="F88" s="165">
        <f t="shared" si="4"/>
        <v>13117.77</v>
      </c>
      <c r="G88" s="157">
        <f t="shared" si="3"/>
        <v>12503.36</v>
      </c>
      <c r="H88" s="158">
        <v>640</v>
      </c>
      <c r="I88" s="185"/>
      <c r="K88" s="13"/>
      <c r="L88" s="13"/>
      <c r="N88" s="13"/>
      <c r="O88" s="46"/>
    </row>
    <row r="89" spans="1:15" x14ac:dyDescent="0.2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5401.99</v>
      </c>
      <c r="F89" s="163">
        <f t="shared" si="4"/>
        <v>5204.09</v>
      </c>
      <c r="G89" s="41">
        <f t="shared" si="3"/>
        <v>5006.2</v>
      </c>
      <c r="H89" s="153">
        <v>260</v>
      </c>
      <c r="I89" s="185"/>
      <c r="K89" s="13"/>
      <c r="L89" s="13"/>
      <c r="N89" s="13"/>
      <c r="O89" s="46"/>
    </row>
    <row r="90" spans="1:15" x14ac:dyDescent="0.2">
      <c r="A90" s="178"/>
      <c r="B90" s="10" t="s">
        <v>83</v>
      </c>
      <c r="C90" s="56" t="s">
        <v>81</v>
      </c>
      <c r="D90" s="101">
        <v>46204</v>
      </c>
      <c r="E90" s="144">
        <v>7636.7999999999993</v>
      </c>
      <c r="F90" s="164">
        <f t="shared" si="4"/>
        <v>7327.16</v>
      </c>
      <c r="G90" s="133">
        <f t="shared" si="3"/>
        <v>7017.53</v>
      </c>
      <c r="H90" s="145">
        <v>360</v>
      </c>
      <c r="I90" s="185"/>
      <c r="K90" s="13"/>
      <c r="L90" s="13"/>
      <c r="N90" s="13"/>
      <c r="O90" s="46"/>
    </row>
    <row r="91" spans="1:15" x14ac:dyDescent="0.2">
      <c r="A91" s="178"/>
      <c r="B91" s="10" t="s">
        <v>84</v>
      </c>
      <c r="C91" s="56" t="s">
        <v>81</v>
      </c>
      <c r="D91" s="101">
        <v>46204</v>
      </c>
      <c r="E91" s="144">
        <v>9188.98</v>
      </c>
      <c r="F91" s="164">
        <f t="shared" si="4"/>
        <v>8801.73</v>
      </c>
      <c r="G91" s="133">
        <f t="shared" si="3"/>
        <v>8414.49</v>
      </c>
      <c r="H91" s="145">
        <v>460</v>
      </c>
      <c r="I91" s="185"/>
      <c r="K91" s="13"/>
      <c r="L91" s="13"/>
      <c r="N91" s="13"/>
      <c r="O91" s="46"/>
    </row>
    <row r="92" spans="1:15" x14ac:dyDescent="0.2">
      <c r="A92" s="178"/>
      <c r="B92" s="10" t="s">
        <v>85</v>
      </c>
      <c r="C92" s="56" t="s">
        <v>81</v>
      </c>
      <c r="D92" s="101">
        <v>46204</v>
      </c>
      <c r="E92" s="144">
        <v>11629.85</v>
      </c>
      <c r="F92" s="164">
        <f t="shared" si="4"/>
        <v>11120.56</v>
      </c>
      <c r="G92" s="133">
        <f t="shared" si="3"/>
        <v>10611.27</v>
      </c>
      <c r="H92" s="145">
        <v>560</v>
      </c>
      <c r="I92" s="185"/>
      <c r="K92" s="13"/>
      <c r="L92" s="13"/>
      <c r="N92" s="13"/>
      <c r="O92" s="46"/>
    </row>
    <row r="93" spans="1:15" x14ac:dyDescent="0.2">
      <c r="A93" s="179"/>
      <c r="B93" s="10" t="s">
        <v>86</v>
      </c>
      <c r="C93" s="57" t="s">
        <v>81</v>
      </c>
      <c r="D93" s="102">
        <v>46204</v>
      </c>
      <c r="E93" s="155">
        <v>13218.99</v>
      </c>
      <c r="F93" s="165">
        <f t="shared" si="4"/>
        <v>12630.24</v>
      </c>
      <c r="G93" s="157">
        <f t="shared" si="3"/>
        <v>12041.5</v>
      </c>
      <c r="H93" s="158">
        <v>660</v>
      </c>
      <c r="I93" s="185"/>
      <c r="K93" s="13"/>
      <c r="L93" s="13"/>
      <c r="N93" s="13"/>
      <c r="O93" s="46"/>
    </row>
    <row r="94" spans="1:15" x14ac:dyDescent="0.2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5401.99</v>
      </c>
      <c r="F94" s="163">
        <f t="shared" ref="F94:F98" si="5">ROUND((E94-1444.07)*0.95+1444.07,2)</f>
        <v>5204.09</v>
      </c>
      <c r="G94" s="41">
        <f t="shared" si="3"/>
        <v>5006.2</v>
      </c>
      <c r="H94" s="153">
        <v>270</v>
      </c>
      <c r="I94" s="185"/>
      <c r="K94" s="13"/>
      <c r="L94" s="13"/>
      <c r="N94" s="13"/>
      <c r="O94" s="46"/>
    </row>
    <row r="95" spans="1:15" x14ac:dyDescent="0.2">
      <c r="A95" s="178"/>
      <c r="B95" s="10" t="s">
        <v>83</v>
      </c>
      <c r="C95" s="56" t="s">
        <v>81</v>
      </c>
      <c r="D95" s="101">
        <v>46204</v>
      </c>
      <c r="E95" s="144">
        <v>7636.7999999999993</v>
      </c>
      <c r="F95" s="164">
        <f t="shared" si="5"/>
        <v>7327.16</v>
      </c>
      <c r="G95" s="133">
        <f t="shared" si="3"/>
        <v>7017.53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2">
      <c r="A96" s="178"/>
      <c r="B96" s="10" t="s">
        <v>84</v>
      </c>
      <c r="C96" s="56" t="s">
        <v>81</v>
      </c>
      <c r="D96" s="101">
        <v>46204</v>
      </c>
      <c r="E96" s="144">
        <v>9188.98</v>
      </c>
      <c r="F96" s="164">
        <f t="shared" si="5"/>
        <v>8801.73</v>
      </c>
      <c r="G96" s="133">
        <f t="shared" si="3"/>
        <v>8414.49</v>
      </c>
      <c r="H96" s="145">
        <v>470</v>
      </c>
      <c r="I96" s="185"/>
      <c r="K96" s="13"/>
      <c r="L96" s="13"/>
      <c r="N96" s="13"/>
      <c r="O96" s="46"/>
    </row>
    <row r="97" spans="1:15" x14ac:dyDescent="0.2">
      <c r="A97" s="178"/>
      <c r="B97" s="10" t="s">
        <v>85</v>
      </c>
      <c r="C97" s="56" t="s">
        <v>81</v>
      </c>
      <c r="D97" s="101">
        <v>46204</v>
      </c>
      <c r="E97" s="144">
        <v>11629.85</v>
      </c>
      <c r="F97" s="164">
        <f t="shared" si="5"/>
        <v>11120.56</v>
      </c>
      <c r="G97" s="133">
        <f t="shared" si="3"/>
        <v>10611.27</v>
      </c>
      <c r="H97" s="145">
        <v>570</v>
      </c>
      <c r="I97" s="185"/>
      <c r="K97" s="13"/>
      <c r="L97" s="13"/>
      <c r="N97" s="13"/>
      <c r="O97" s="46"/>
    </row>
    <row r="98" spans="1:15" x14ac:dyDescent="0.2">
      <c r="A98" s="179"/>
      <c r="B98" s="11" t="s">
        <v>86</v>
      </c>
      <c r="C98" s="57" t="s">
        <v>81</v>
      </c>
      <c r="D98" s="102">
        <v>46204</v>
      </c>
      <c r="E98" s="155">
        <v>13218.99</v>
      </c>
      <c r="F98" s="165">
        <f t="shared" si="5"/>
        <v>12630.24</v>
      </c>
      <c r="G98" s="157">
        <f t="shared" si="3"/>
        <v>12041.5</v>
      </c>
      <c r="H98" s="158">
        <v>670</v>
      </c>
      <c r="I98" s="186"/>
      <c r="K98" s="13"/>
      <c r="L98" s="13"/>
      <c r="N98" s="13"/>
      <c r="O98" s="46"/>
    </row>
    <row r="99" spans="1:15" x14ac:dyDescent="0.2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7122.88</v>
      </c>
      <c r="F99" s="163">
        <f t="shared" si="4"/>
        <v>6838.94</v>
      </c>
      <c r="G99" s="41">
        <f t="shared" si="3"/>
        <v>6555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2">
      <c r="A100" s="178"/>
      <c r="B100" s="10" t="s">
        <v>83</v>
      </c>
      <c r="C100" s="56" t="s">
        <v>81</v>
      </c>
      <c r="D100" s="101">
        <v>46204</v>
      </c>
      <c r="E100" s="144">
        <v>8799.1200000000008</v>
      </c>
      <c r="F100" s="164">
        <f t="shared" si="4"/>
        <v>8431.3700000000008</v>
      </c>
      <c r="G100" s="133">
        <f t="shared" si="3"/>
        <v>8063.62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2">
      <c r="A101" s="178"/>
      <c r="B101" s="10" t="s">
        <v>84</v>
      </c>
      <c r="C101" s="56" t="s">
        <v>81</v>
      </c>
      <c r="D101" s="101">
        <v>46204</v>
      </c>
      <c r="E101" s="144">
        <v>10324.25</v>
      </c>
      <c r="F101" s="164">
        <f t="shared" si="4"/>
        <v>9880.24</v>
      </c>
      <c r="G101" s="133">
        <f t="shared" si="3"/>
        <v>9436.23</v>
      </c>
      <c r="H101" s="145">
        <v>440</v>
      </c>
      <c r="I101" s="185"/>
      <c r="K101" s="13"/>
      <c r="L101" s="13"/>
      <c r="N101" s="13"/>
      <c r="O101" s="46"/>
    </row>
    <row r="102" spans="1:15" x14ac:dyDescent="0.2">
      <c r="A102" s="178"/>
      <c r="B102" s="10" t="s">
        <v>85</v>
      </c>
      <c r="C102" s="56" t="s">
        <v>81</v>
      </c>
      <c r="D102" s="101">
        <v>46204</v>
      </c>
      <c r="E102" s="144">
        <v>12872.22</v>
      </c>
      <c r="F102" s="164">
        <f t="shared" si="4"/>
        <v>12300.81</v>
      </c>
      <c r="G102" s="133">
        <f t="shared" si="3"/>
        <v>11729.41</v>
      </c>
      <c r="H102" s="145">
        <v>540</v>
      </c>
      <c r="I102" s="185"/>
      <c r="K102" s="13"/>
      <c r="L102" s="13"/>
      <c r="N102" s="13"/>
      <c r="O102" s="46"/>
    </row>
    <row r="103" spans="1:15" x14ac:dyDescent="0.2">
      <c r="A103" s="179"/>
      <c r="B103" s="11" t="s">
        <v>86</v>
      </c>
      <c r="C103" s="57" t="s">
        <v>81</v>
      </c>
      <c r="D103" s="102">
        <v>46204</v>
      </c>
      <c r="E103" s="155">
        <v>14431.97</v>
      </c>
      <c r="F103" s="165">
        <f t="shared" si="4"/>
        <v>13782.58</v>
      </c>
      <c r="G103" s="157">
        <f t="shared" si="3"/>
        <v>13133.18</v>
      </c>
      <c r="H103" s="158">
        <v>640</v>
      </c>
      <c r="I103" s="185"/>
      <c r="K103" s="13"/>
      <c r="L103" s="13"/>
      <c r="N103" s="13"/>
      <c r="O103" s="46"/>
    </row>
    <row r="104" spans="1:15" x14ac:dyDescent="0.2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5669.84</v>
      </c>
      <c r="F104" s="163">
        <f t="shared" si="4"/>
        <v>5458.55</v>
      </c>
      <c r="G104" s="41">
        <f t="shared" si="3"/>
        <v>5247.26</v>
      </c>
      <c r="H104" s="153">
        <v>260</v>
      </c>
      <c r="I104" s="185"/>
      <c r="K104" s="13"/>
      <c r="L104" s="13"/>
      <c r="N104" s="13"/>
      <c r="O104" s="46"/>
    </row>
    <row r="105" spans="1:15" x14ac:dyDescent="0.2">
      <c r="A105" s="178"/>
      <c r="B105" s="10" t="s">
        <v>83</v>
      </c>
      <c r="C105" s="56" t="s">
        <v>81</v>
      </c>
      <c r="D105" s="101">
        <v>46204</v>
      </c>
      <c r="E105" s="144">
        <v>7985.09</v>
      </c>
      <c r="F105" s="164">
        <f t="shared" si="4"/>
        <v>7658.04</v>
      </c>
      <c r="G105" s="133">
        <f t="shared" si="3"/>
        <v>7330.99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2">
      <c r="A106" s="178"/>
      <c r="B106" s="10" t="s">
        <v>84</v>
      </c>
      <c r="C106" s="56" t="s">
        <v>81</v>
      </c>
      <c r="D106" s="101">
        <v>46204</v>
      </c>
      <c r="E106" s="144">
        <v>9631.06</v>
      </c>
      <c r="F106" s="164">
        <f t="shared" si="4"/>
        <v>9221.7099999999991</v>
      </c>
      <c r="G106" s="133">
        <f t="shared" si="3"/>
        <v>8812.36</v>
      </c>
      <c r="H106" s="145">
        <v>460</v>
      </c>
      <c r="I106" s="185"/>
      <c r="K106" s="13"/>
      <c r="L106" s="13"/>
      <c r="N106" s="13"/>
      <c r="O106" s="46"/>
    </row>
    <row r="107" spans="1:15" x14ac:dyDescent="0.2">
      <c r="A107" s="178"/>
      <c r="B107" s="10" t="s">
        <v>85</v>
      </c>
      <c r="C107" s="56" t="s">
        <v>81</v>
      </c>
      <c r="D107" s="101">
        <v>46204</v>
      </c>
      <c r="E107" s="144">
        <v>12212.9</v>
      </c>
      <c r="F107" s="164">
        <f t="shared" si="4"/>
        <v>11674.46</v>
      </c>
      <c r="G107" s="133">
        <f t="shared" si="3"/>
        <v>11136.02</v>
      </c>
      <c r="H107" s="145">
        <v>560</v>
      </c>
      <c r="I107" s="185"/>
      <c r="K107" s="13"/>
      <c r="L107" s="13"/>
      <c r="N107" s="13"/>
      <c r="O107" s="46"/>
    </row>
    <row r="108" spans="1:15" x14ac:dyDescent="0.2">
      <c r="A108" s="179"/>
      <c r="B108" s="10" t="s">
        <v>86</v>
      </c>
      <c r="C108" s="58" t="s">
        <v>81</v>
      </c>
      <c r="D108" s="102">
        <v>46204</v>
      </c>
      <c r="E108" s="159">
        <v>13904.14</v>
      </c>
      <c r="F108" s="166">
        <f t="shared" si="4"/>
        <v>13281.14</v>
      </c>
      <c r="G108" s="160">
        <f t="shared" si="3"/>
        <v>12658.13</v>
      </c>
      <c r="H108" s="158">
        <v>660</v>
      </c>
      <c r="I108" s="185"/>
      <c r="K108" s="13"/>
      <c r="L108" s="13"/>
      <c r="N108" s="13"/>
      <c r="O108" s="46"/>
    </row>
    <row r="109" spans="1:15" x14ac:dyDescent="0.2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5669.84</v>
      </c>
      <c r="F109" s="163">
        <f t="shared" ref="F109:F113" si="6">ROUND((E109-1444.07)*0.95+1444.07,2)</f>
        <v>5458.55</v>
      </c>
      <c r="G109" s="41">
        <f t="shared" si="3"/>
        <v>5247.26</v>
      </c>
      <c r="H109" s="153">
        <v>270</v>
      </c>
      <c r="I109" s="185"/>
      <c r="K109" s="13"/>
      <c r="L109" s="13"/>
      <c r="N109" s="13"/>
      <c r="O109" s="46"/>
    </row>
    <row r="110" spans="1:15" x14ac:dyDescent="0.2">
      <c r="A110" s="178"/>
      <c r="B110" s="10" t="s">
        <v>83</v>
      </c>
      <c r="C110" s="56" t="s">
        <v>81</v>
      </c>
      <c r="D110" s="101">
        <v>46204</v>
      </c>
      <c r="E110" s="144">
        <v>7985.09</v>
      </c>
      <c r="F110" s="164">
        <f t="shared" si="6"/>
        <v>7658.04</v>
      </c>
      <c r="G110" s="133">
        <f t="shared" si="3"/>
        <v>7330.99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2">
      <c r="A111" s="178"/>
      <c r="B111" s="10" t="s">
        <v>84</v>
      </c>
      <c r="C111" s="56" t="s">
        <v>81</v>
      </c>
      <c r="D111" s="101">
        <v>46204</v>
      </c>
      <c r="E111" s="144">
        <v>9631.06</v>
      </c>
      <c r="F111" s="164">
        <f t="shared" si="6"/>
        <v>9221.7099999999991</v>
      </c>
      <c r="G111" s="133">
        <f t="shared" si="3"/>
        <v>8812.36</v>
      </c>
      <c r="H111" s="145">
        <v>470</v>
      </c>
      <c r="I111" s="185"/>
      <c r="K111" s="13"/>
      <c r="L111" s="13"/>
      <c r="N111" s="13"/>
      <c r="O111" s="46"/>
    </row>
    <row r="112" spans="1:15" x14ac:dyDescent="0.2">
      <c r="A112" s="178"/>
      <c r="B112" s="10" t="s">
        <v>85</v>
      </c>
      <c r="C112" s="56" t="s">
        <v>81</v>
      </c>
      <c r="D112" s="101">
        <v>46204</v>
      </c>
      <c r="E112" s="144">
        <v>12212.9</v>
      </c>
      <c r="F112" s="164">
        <f t="shared" si="6"/>
        <v>11674.46</v>
      </c>
      <c r="G112" s="133">
        <f t="shared" si="3"/>
        <v>11136.02</v>
      </c>
      <c r="H112" s="145">
        <v>570</v>
      </c>
      <c r="I112" s="185"/>
      <c r="K112" s="13"/>
      <c r="L112" s="13"/>
      <c r="N112" s="13"/>
      <c r="O112" s="46"/>
    </row>
    <row r="113" spans="1:15" x14ac:dyDescent="0.2">
      <c r="A113" s="179"/>
      <c r="B113" s="11" t="s">
        <v>86</v>
      </c>
      <c r="C113" s="57" t="s">
        <v>81</v>
      </c>
      <c r="D113" s="102">
        <v>46204</v>
      </c>
      <c r="E113" s="155">
        <v>13904.14</v>
      </c>
      <c r="F113" s="165">
        <f t="shared" si="6"/>
        <v>13281.14</v>
      </c>
      <c r="G113" s="157">
        <f t="shared" si="3"/>
        <v>12658.13</v>
      </c>
      <c r="H113" s="158">
        <v>670</v>
      </c>
      <c r="I113" s="186"/>
      <c r="K113" s="13"/>
      <c r="L113" s="13"/>
      <c r="N113" s="13"/>
      <c r="O113" s="46"/>
    </row>
    <row r="114" spans="1:15" x14ac:dyDescent="0.2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5954.82</v>
      </c>
      <c r="F114" s="163">
        <f t="shared" si="4"/>
        <v>5729.28</v>
      </c>
      <c r="G114" s="41">
        <f t="shared" si="3"/>
        <v>5503.75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2">
      <c r="A115" s="178"/>
      <c r="B115" s="10" t="s">
        <v>83</v>
      </c>
      <c r="C115" s="56" t="s">
        <v>81</v>
      </c>
      <c r="D115" s="101">
        <v>46204</v>
      </c>
      <c r="E115" s="144">
        <v>6539.3099999999995</v>
      </c>
      <c r="F115" s="164">
        <f t="shared" si="4"/>
        <v>6284.55</v>
      </c>
      <c r="G115" s="133">
        <f t="shared" si="3"/>
        <v>6029.79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2">
      <c r="A116" s="178"/>
      <c r="B116" s="10" t="s">
        <v>84</v>
      </c>
      <c r="C116" s="56" t="s">
        <v>81</v>
      </c>
      <c r="D116" s="101">
        <v>46204</v>
      </c>
      <c r="E116" s="144">
        <v>9855.34</v>
      </c>
      <c r="F116" s="164">
        <f t="shared" si="4"/>
        <v>9434.7800000000007</v>
      </c>
      <c r="G116" s="133">
        <f t="shared" ref="G116:G143" si="7">ROUND((E116-1444.07)*0.9+1444.07,2)</f>
        <v>9014.2099999999991</v>
      </c>
      <c r="H116" s="145">
        <v>440</v>
      </c>
      <c r="I116" s="185"/>
      <c r="K116" s="13"/>
      <c r="L116" s="13"/>
      <c r="N116" s="13"/>
      <c r="O116" s="46"/>
    </row>
    <row r="117" spans="1:15" x14ac:dyDescent="0.2">
      <c r="A117" s="178"/>
      <c r="B117" s="10" t="s">
        <v>85</v>
      </c>
      <c r="C117" s="56" t="s">
        <v>81</v>
      </c>
      <c r="D117" s="101">
        <v>46204</v>
      </c>
      <c r="E117" s="144">
        <v>12274.3</v>
      </c>
      <c r="F117" s="164">
        <f t="shared" si="4"/>
        <v>11732.79</v>
      </c>
      <c r="G117" s="133">
        <f t="shared" si="7"/>
        <v>11191.28</v>
      </c>
      <c r="H117" s="145">
        <v>540</v>
      </c>
      <c r="I117" s="185"/>
      <c r="K117" s="13"/>
      <c r="L117" s="13"/>
      <c r="N117" s="13"/>
      <c r="O117" s="46"/>
    </row>
    <row r="118" spans="1:15" x14ac:dyDescent="0.2">
      <c r="A118" s="179"/>
      <c r="B118" s="11" t="s">
        <v>86</v>
      </c>
      <c r="C118" s="57" t="s">
        <v>81</v>
      </c>
      <c r="D118" s="102">
        <v>46204</v>
      </c>
      <c r="E118" s="155">
        <v>13732.17</v>
      </c>
      <c r="F118" s="165">
        <f t="shared" si="4"/>
        <v>13117.77</v>
      </c>
      <c r="G118" s="157">
        <f t="shared" si="7"/>
        <v>12503.36</v>
      </c>
      <c r="H118" s="158">
        <v>640</v>
      </c>
      <c r="I118" s="185"/>
      <c r="K118" s="13"/>
      <c r="L118" s="13"/>
      <c r="N118" s="13"/>
      <c r="O118" s="46"/>
    </row>
    <row r="119" spans="1:15" x14ac:dyDescent="0.2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4818.8900000000003</v>
      </c>
      <c r="F119" s="163">
        <f t="shared" si="4"/>
        <v>4650.1499999999996</v>
      </c>
      <c r="G119" s="41">
        <f t="shared" si="7"/>
        <v>4481.41</v>
      </c>
      <c r="H119" s="153">
        <v>260</v>
      </c>
      <c r="I119" s="185"/>
      <c r="K119" s="13"/>
      <c r="L119" s="13"/>
      <c r="N119" s="13"/>
      <c r="O119" s="46"/>
    </row>
    <row r="120" spans="1:15" x14ac:dyDescent="0.2">
      <c r="A120" s="178"/>
      <c r="B120" s="10" t="s">
        <v>83</v>
      </c>
      <c r="C120" s="56" t="s">
        <v>81</v>
      </c>
      <c r="D120" s="101">
        <v>46204</v>
      </c>
      <c r="E120" s="144">
        <v>6274.5</v>
      </c>
      <c r="F120" s="164">
        <f t="shared" si="4"/>
        <v>6032.98</v>
      </c>
      <c r="G120" s="133">
        <f t="shared" si="7"/>
        <v>5791.46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2">
      <c r="A121" s="178"/>
      <c r="B121" s="10" t="s">
        <v>84</v>
      </c>
      <c r="C121" s="56" t="s">
        <v>81</v>
      </c>
      <c r="D121" s="101">
        <v>46204</v>
      </c>
      <c r="E121" s="144">
        <v>9188.98</v>
      </c>
      <c r="F121" s="164">
        <f t="shared" si="4"/>
        <v>8801.73</v>
      </c>
      <c r="G121" s="133">
        <f t="shared" si="7"/>
        <v>8414.49</v>
      </c>
      <c r="H121" s="145">
        <v>460</v>
      </c>
      <c r="I121" s="185"/>
      <c r="K121" s="13"/>
      <c r="L121" s="13"/>
      <c r="N121" s="13"/>
      <c r="O121" s="46"/>
    </row>
    <row r="122" spans="1:15" x14ac:dyDescent="0.2">
      <c r="A122" s="178"/>
      <c r="B122" s="10" t="s">
        <v>85</v>
      </c>
      <c r="C122" s="56" t="s">
        <v>81</v>
      </c>
      <c r="D122" s="101">
        <v>46204</v>
      </c>
      <c r="E122" s="144">
        <v>11629.85</v>
      </c>
      <c r="F122" s="164">
        <f t="shared" si="4"/>
        <v>11120.56</v>
      </c>
      <c r="G122" s="133">
        <f t="shared" si="7"/>
        <v>10611.27</v>
      </c>
      <c r="H122" s="145">
        <v>560</v>
      </c>
      <c r="I122" s="185"/>
      <c r="K122" s="13"/>
      <c r="L122" s="13"/>
      <c r="N122" s="13"/>
      <c r="O122" s="46"/>
    </row>
    <row r="123" spans="1:15" x14ac:dyDescent="0.2">
      <c r="A123" s="179"/>
      <c r="B123" s="10" t="s">
        <v>86</v>
      </c>
      <c r="C123" s="57" t="s">
        <v>81</v>
      </c>
      <c r="D123" s="102">
        <v>46204</v>
      </c>
      <c r="E123" s="155">
        <v>13218.99</v>
      </c>
      <c r="F123" s="165">
        <f t="shared" si="4"/>
        <v>12630.24</v>
      </c>
      <c r="G123" s="157">
        <f t="shared" si="7"/>
        <v>12041.5</v>
      </c>
      <c r="H123" s="158">
        <v>660</v>
      </c>
      <c r="I123" s="185"/>
      <c r="K123" s="13"/>
      <c r="L123" s="13"/>
      <c r="N123" s="13"/>
      <c r="O123" s="46"/>
    </row>
    <row r="124" spans="1:15" x14ac:dyDescent="0.2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4818.8900000000003</v>
      </c>
      <c r="F124" s="163">
        <f t="shared" ref="F124:F128" si="8">ROUND((E124-1444.07)*0.95+1444.07,2)</f>
        <v>4650.1499999999996</v>
      </c>
      <c r="G124" s="41">
        <f t="shared" si="7"/>
        <v>4481.41</v>
      </c>
      <c r="H124" s="153">
        <v>270</v>
      </c>
      <c r="I124" s="185"/>
      <c r="K124" s="13"/>
      <c r="L124" s="13"/>
      <c r="N124" s="13"/>
      <c r="O124" s="46"/>
    </row>
    <row r="125" spans="1:15" x14ac:dyDescent="0.2">
      <c r="A125" s="178"/>
      <c r="B125" s="10" t="s">
        <v>83</v>
      </c>
      <c r="C125" s="56" t="s">
        <v>81</v>
      </c>
      <c r="D125" s="101">
        <v>46204</v>
      </c>
      <c r="E125" s="144">
        <v>6274.5</v>
      </c>
      <c r="F125" s="164">
        <f t="shared" si="8"/>
        <v>6032.98</v>
      </c>
      <c r="G125" s="133">
        <f t="shared" si="7"/>
        <v>5791.46</v>
      </c>
      <c r="H125" s="145">
        <v>370</v>
      </c>
      <c r="I125" s="185"/>
      <c r="K125" s="13"/>
      <c r="L125" s="13"/>
      <c r="N125" s="13"/>
      <c r="O125" s="46"/>
    </row>
    <row r="126" spans="1:15" x14ac:dyDescent="0.2">
      <c r="A126" s="178"/>
      <c r="B126" s="10" t="s">
        <v>84</v>
      </c>
      <c r="C126" s="56" t="s">
        <v>81</v>
      </c>
      <c r="D126" s="101">
        <v>46204</v>
      </c>
      <c r="E126" s="144">
        <v>9188.98</v>
      </c>
      <c r="F126" s="164">
        <f t="shared" si="8"/>
        <v>8801.73</v>
      </c>
      <c r="G126" s="133">
        <f t="shared" si="7"/>
        <v>8414.49</v>
      </c>
      <c r="H126" s="145">
        <v>470</v>
      </c>
      <c r="I126" s="185"/>
      <c r="K126" s="13"/>
      <c r="L126" s="13"/>
      <c r="N126" s="13"/>
      <c r="O126" s="46"/>
    </row>
    <row r="127" spans="1:15" x14ac:dyDescent="0.2">
      <c r="A127" s="178"/>
      <c r="B127" s="10" t="s">
        <v>85</v>
      </c>
      <c r="C127" s="56" t="s">
        <v>81</v>
      </c>
      <c r="D127" s="101">
        <v>46204</v>
      </c>
      <c r="E127" s="144">
        <v>11629.85</v>
      </c>
      <c r="F127" s="164">
        <f t="shared" si="8"/>
        <v>11120.56</v>
      </c>
      <c r="G127" s="133">
        <f t="shared" si="7"/>
        <v>10611.27</v>
      </c>
      <c r="H127" s="145">
        <v>570</v>
      </c>
      <c r="I127" s="185"/>
      <c r="K127" s="13"/>
      <c r="L127" s="13"/>
      <c r="N127" s="13"/>
      <c r="O127" s="46"/>
    </row>
    <row r="128" spans="1:15" x14ac:dyDescent="0.2">
      <c r="A128" s="179"/>
      <c r="B128" s="11" t="s">
        <v>86</v>
      </c>
      <c r="C128" s="57" t="s">
        <v>81</v>
      </c>
      <c r="D128" s="102">
        <v>46204</v>
      </c>
      <c r="E128" s="155">
        <v>13218.99</v>
      </c>
      <c r="F128" s="165">
        <f t="shared" si="8"/>
        <v>12630.24</v>
      </c>
      <c r="G128" s="157">
        <f t="shared" si="7"/>
        <v>12041.5</v>
      </c>
      <c r="H128" s="158">
        <v>670</v>
      </c>
      <c r="I128" s="186"/>
      <c r="K128" s="13"/>
      <c r="L128" s="13"/>
      <c r="N128" s="13"/>
      <c r="O128" s="46"/>
    </row>
    <row r="129" spans="1:15" x14ac:dyDescent="0.2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6316.9</v>
      </c>
      <c r="F129" s="163">
        <f t="shared" si="4"/>
        <v>6073.26</v>
      </c>
      <c r="G129" s="41">
        <f t="shared" si="7"/>
        <v>5829.62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2">
      <c r="A130" s="178"/>
      <c r="B130" s="10" t="s">
        <v>83</v>
      </c>
      <c r="C130" s="56" t="s">
        <v>81</v>
      </c>
      <c r="D130" s="101">
        <v>46204</v>
      </c>
      <c r="E130" s="144">
        <v>6927.82</v>
      </c>
      <c r="F130" s="164">
        <f t="shared" si="4"/>
        <v>6653.63</v>
      </c>
      <c r="G130" s="133">
        <f t="shared" si="7"/>
        <v>6379.45</v>
      </c>
      <c r="H130" s="145">
        <v>340</v>
      </c>
      <c r="I130" s="185"/>
      <c r="K130" s="13"/>
      <c r="L130" s="13"/>
      <c r="N130" s="13"/>
      <c r="O130" s="46"/>
    </row>
    <row r="131" spans="1:15" x14ac:dyDescent="0.2">
      <c r="A131" s="178"/>
      <c r="B131" s="10" t="s">
        <v>84</v>
      </c>
      <c r="C131" s="56" t="s">
        <v>81</v>
      </c>
      <c r="D131" s="101">
        <v>46204</v>
      </c>
      <c r="E131" s="144">
        <v>10324.25</v>
      </c>
      <c r="F131" s="164">
        <f t="shared" si="4"/>
        <v>9880.24</v>
      </c>
      <c r="G131" s="133">
        <f t="shared" si="7"/>
        <v>9436.23</v>
      </c>
      <c r="H131" s="145">
        <v>440</v>
      </c>
      <c r="I131" s="185"/>
      <c r="K131" s="13"/>
      <c r="L131" s="13"/>
      <c r="N131" s="13"/>
      <c r="O131" s="46"/>
    </row>
    <row r="132" spans="1:15" x14ac:dyDescent="0.2">
      <c r="A132" s="178"/>
      <c r="B132" s="10" t="s">
        <v>85</v>
      </c>
      <c r="C132" s="56" t="s">
        <v>81</v>
      </c>
      <c r="D132" s="101">
        <v>46204</v>
      </c>
      <c r="E132" s="144">
        <v>12872.22</v>
      </c>
      <c r="F132" s="164">
        <f t="shared" si="4"/>
        <v>12300.81</v>
      </c>
      <c r="G132" s="133">
        <f t="shared" si="7"/>
        <v>11729.41</v>
      </c>
      <c r="H132" s="145">
        <v>540</v>
      </c>
      <c r="I132" s="185"/>
      <c r="K132" s="13"/>
      <c r="L132" s="13"/>
      <c r="N132" s="13"/>
      <c r="O132" s="46"/>
    </row>
    <row r="133" spans="1:15" x14ac:dyDescent="0.2">
      <c r="A133" s="179"/>
      <c r="B133" s="11" t="s">
        <v>86</v>
      </c>
      <c r="C133" s="57" t="s">
        <v>81</v>
      </c>
      <c r="D133" s="102">
        <v>46204</v>
      </c>
      <c r="E133" s="155">
        <v>14431.97</v>
      </c>
      <c r="F133" s="165">
        <f t="shared" si="4"/>
        <v>13782.58</v>
      </c>
      <c r="G133" s="157">
        <f t="shared" si="7"/>
        <v>13133.18</v>
      </c>
      <c r="H133" s="158">
        <v>640</v>
      </c>
      <c r="I133" s="185"/>
      <c r="K133" s="13"/>
      <c r="L133" s="13"/>
      <c r="N133" s="13"/>
      <c r="O133" s="46"/>
    </row>
    <row r="134" spans="1:15" x14ac:dyDescent="0.2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5087</v>
      </c>
      <c r="F134" s="163">
        <f t="shared" si="4"/>
        <v>4904.8500000000004</v>
      </c>
      <c r="G134" s="41">
        <f t="shared" si="7"/>
        <v>4722.71</v>
      </c>
      <c r="H134" s="153">
        <v>260</v>
      </c>
      <c r="I134" s="185"/>
      <c r="K134" s="13"/>
      <c r="L134" s="13"/>
      <c r="N134" s="13"/>
      <c r="O134" s="46"/>
    </row>
    <row r="135" spans="1:15" x14ac:dyDescent="0.2">
      <c r="A135" s="178"/>
      <c r="B135" s="10" t="s">
        <v>83</v>
      </c>
      <c r="C135" s="56" t="s">
        <v>81</v>
      </c>
      <c r="D135" s="101">
        <v>46204</v>
      </c>
      <c r="E135" s="144">
        <v>6609.75</v>
      </c>
      <c r="F135" s="164">
        <f t="shared" si="4"/>
        <v>6351.47</v>
      </c>
      <c r="G135" s="133">
        <f t="shared" si="7"/>
        <v>6093.18</v>
      </c>
      <c r="H135" s="145">
        <v>360</v>
      </c>
      <c r="I135" s="185"/>
      <c r="K135" s="13"/>
      <c r="L135" s="13"/>
      <c r="N135" s="13"/>
      <c r="O135" s="46"/>
    </row>
    <row r="136" spans="1:15" x14ac:dyDescent="0.2">
      <c r="A136" s="178"/>
      <c r="B136" s="10" t="s">
        <v>84</v>
      </c>
      <c r="C136" s="56" t="s">
        <v>81</v>
      </c>
      <c r="D136" s="101">
        <v>46204</v>
      </c>
      <c r="E136" s="144">
        <v>9631.06</v>
      </c>
      <c r="F136" s="164">
        <f t="shared" si="4"/>
        <v>9221.7099999999991</v>
      </c>
      <c r="G136" s="133">
        <f t="shared" si="7"/>
        <v>8812.36</v>
      </c>
      <c r="H136" s="145">
        <v>460</v>
      </c>
      <c r="I136" s="185"/>
      <c r="K136" s="13"/>
      <c r="L136" s="13"/>
      <c r="N136" s="13"/>
      <c r="O136" s="46"/>
    </row>
    <row r="137" spans="1:15" x14ac:dyDescent="0.2">
      <c r="A137" s="178"/>
      <c r="B137" s="10" t="s">
        <v>85</v>
      </c>
      <c r="C137" s="56" t="s">
        <v>81</v>
      </c>
      <c r="D137" s="101">
        <v>46204</v>
      </c>
      <c r="E137" s="144">
        <v>12212.9</v>
      </c>
      <c r="F137" s="164">
        <f t="shared" si="4"/>
        <v>11674.46</v>
      </c>
      <c r="G137" s="133">
        <f t="shared" si="7"/>
        <v>11136.02</v>
      </c>
      <c r="H137" s="145">
        <v>560</v>
      </c>
      <c r="I137" s="185"/>
      <c r="K137" s="13"/>
      <c r="L137" s="13"/>
      <c r="N137" s="13"/>
      <c r="O137" s="46"/>
    </row>
    <row r="138" spans="1:15" x14ac:dyDescent="0.2">
      <c r="A138" s="179"/>
      <c r="B138" s="11" t="s">
        <v>86</v>
      </c>
      <c r="C138" s="57" t="s">
        <v>81</v>
      </c>
      <c r="D138" s="102">
        <v>46204</v>
      </c>
      <c r="E138" s="155">
        <v>13904.14</v>
      </c>
      <c r="F138" s="165">
        <f t="shared" si="4"/>
        <v>13281.14</v>
      </c>
      <c r="G138" s="157">
        <f t="shared" si="7"/>
        <v>12658.13</v>
      </c>
      <c r="H138" s="158">
        <v>660</v>
      </c>
      <c r="I138" s="185"/>
      <c r="K138" s="13"/>
      <c r="L138" s="13"/>
      <c r="N138" s="13"/>
      <c r="O138" s="46"/>
    </row>
    <row r="139" spans="1:15" x14ac:dyDescent="0.2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5087</v>
      </c>
      <c r="F139" s="163">
        <f t="shared" ref="F139:F143" si="9">ROUND((E139-1444.07)*0.95+1444.07,2)</f>
        <v>4904.8500000000004</v>
      </c>
      <c r="G139" s="41">
        <f t="shared" si="7"/>
        <v>4722.71</v>
      </c>
      <c r="H139" s="153">
        <v>270</v>
      </c>
      <c r="I139" s="185"/>
      <c r="K139" s="13"/>
      <c r="L139" s="13"/>
      <c r="N139" s="13"/>
      <c r="O139" s="46"/>
    </row>
    <row r="140" spans="1:15" x14ac:dyDescent="0.2">
      <c r="A140" s="178"/>
      <c r="B140" s="10" t="s">
        <v>83</v>
      </c>
      <c r="C140" s="56" t="s">
        <v>81</v>
      </c>
      <c r="D140" s="101">
        <v>46204</v>
      </c>
      <c r="E140" s="144">
        <v>6609.75</v>
      </c>
      <c r="F140" s="164">
        <f t="shared" si="9"/>
        <v>6351.47</v>
      </c>
      <c r="G140" s="133">
        <f t="shared" si="7"/>
        <v>6093.18</v>
      </c>
      <c r="H140" s="145">
        <v>370</v>
      </c>
      <c r="I140" s="185"/>
      <c r="K140" s="13"/>
      <c r="L140" s="13"/>
      <c r="N140" s="13"/>
      <c r="O140" s="46"/>
    </row>
    <row r="141" spans="1:15" x14ac:dyDescent="0.2">
      <c r="A141" s="178"/>
      <c r="B141" s="10" t="s">
        <v>84</v>
      </c>
      <c r="C141" s="56" t="s">
        <v>81</v>
      </c>
      <c r="D141" s="101">
        <v>46204</v>
      </c>
      <c r="E141" s="144">
        <v>9631.06</v>
      </c>
      <c r="F141" s="164">
        <f t="shared" si="9"/>
        <v>9221.7099999999991</v>
      </c>
      <c r="G141" s="133">
        <f t="shared" si="7"/>
        <v>8812.36</v>
      </c>
      <c r="H141" s="145">
        <v>470</v>
      </c>
      <c r="I141" s="185"/>
      <c r="K141" s="13"/>
      <c r="L141" s="13"/>
      <c r="N141" s="13"/>
      <c r="O141" s="46"/>
    </row>
    <row r="142" spans="1:15" x14ac:dyDescent="0.2">
      <c r="A142" s="178"/>
      <c r="B142" s="10" t="s">
        <v>85</v>
      </c>
      <c r="C142" s="56" t="s">
        <v>81</v>
      </c>
      <c r="D142" s="101">
        <v>46204</v>
      </c>
      <c r="E142" s="144">
        <v>12212.9</v>
      </c>
      <c r="F142" s="164">
        <f t="shared" si="9"/>
        <v>11674.46</v>
      </c>
      <c r="G142" s="133">
        <f t="shared" si="7"/>
        <v>11136.02</v>
      </c>
      <c r="H142" s="145">
        <v>570</v>
      </c>
      <c r="I142" s="185"/>
      <c r="K142" s="13"/>
      <c r="L142" s="13"/>
      <c r="N142" s="13"/>
      <c r="O142" s="46"/>
    </row>
    <row r="143" spans="1:15" x14ac:dyDescent="0.2">
      <c r="A143" s="179"/>
      <c r="B143" s="11" t="s">
        <v>86</v>
      </c>
      <c r="C143" s="57" t="s">
        <v>81</v>
      </c>
      <c r="D143" s="102">
        <v>46204</v>
      </c>
      <c r="E143" s="155">
        <v>13904.14</v>
      </c>
      <c r="F143" s="165">
        <f t="shared" si="9"/>
        <v>13281.14</v>
      </c>
      <c r="G143" s="157">
        <f t="shared" si="7"/>
        <v>12658.13</v>
      </c>
      <c r="H143" s="158">
        <v>670</v>
      </c>
      <c r="I143" s="186"/>
      <c r="K143" s="13"/>
      <c r="L143" s="13"/>
      <c r="N143" s="13"/>
      <c r="O143" s="46"/>
    </row>
    <row r="144" spans="1:15" x14ac:dyDescent="0.2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2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2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2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2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2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2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2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2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2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2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2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2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2">
      <c r="A157" s="178"/>
      <c r="B157" s="14" t="s">
        <v>46</v>
      </c>
      <c r="C157" s="63" t="s">
        <v>12</v>
      </c>
      <c r="D157" s="97">
        <v>46204</v>
      </c>
      <c r="E157" s="144">
        <v>15.240000000000002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2">
      <c r="A158" s="178"/>
      <c r="B158" s="4" t="s">
        <v>15</v>
      </c>
      <c r="C158" s="52" t="s">
        <v>12</v>
      </c>
      <c r="D158" s="97">
        <v>46204</v>
      </c>
      <c r="E158" s="144">
        <v>19.93</v>
      </c>
      <c r="F158" s="148"/>
      <c r="G158" s="133">
        <f t="shared" si="10"/>
        <v>17.940000000000001</v>
      </c>
      <c r="H158" s="145">
        <v>300</v>
      </c>
      <c r="I158" s="185"/>
      <c r="K158" s="13"/>
      <c r="L158" s="13"/>
      <c r="N158" s="13"/>
      <c r="O158" s="46"/>
    </row>
    <row r="159" spans="1:15" x14ac:dyDescent="0.2">
      <c r="A159" s="178"/>
      <c r="B159" s="5" t="s">
        <v>14</v>
      </c>
      <c r="C159" s="53" t="s">
        <v>12</v>
      </c>
      <c r="D159" s="98">
        <v>46204</v>
      </c>
      <c r="E159" s="155">
        <v>29.179999999999996</v>
      </c>
      <c r="F159" s="148"/>
      <c r="G159" s="157">
        <f t="shared" si="10"/>
        <v>26.26</v>
      </c>
      <c r="H159" s="158">
        <v>200</v>
      </c>
      <c r="I159" s="185"/>
      <c r="K159" s="13"/>
      <c r="L159" s="13"/>
      <c r="N159" s="13"/>
      <c r="O159" s="46"/>
    </row>
    <row r="160" spans="1:15" x14ac:dyDescent="0.2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2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2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2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2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2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2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2">
      <c r="A167" s="178"/>
      <c r="B167" s="4" t="s">
        <v>15</v>
      </c>
      <c r="C167" s="52" t="s">
        <v>548</v>
      </c>
      <c r="D167" s="97">
        <v>46204</v>
      </c>
      <c r="E167" s="144">
        <v>79.72</v>
      </c>
      <c r="F167" s="148"/>
      <c r="G167" s="133">
        <f t="shared" si="10"/>
        <v>71.75</v>
      </c>
      <c r="H167" s="145" t="s">
        <v>560</v>
      </c>
      <c r="I167" s="185"/>
      <c r="K167" s="13"/>
      <c r="L167" s="13"/>
      <c r="N167" s="13"/>
      <c r="O167" s="46"/>
    </row>
    <row r="168" spans="1:15" x14ac:dyDescent="0.2">
      <c r="A168" s="178"/>
      <c r="B168" s="5" t="s">
        <v>14</v>
      </c>
      <c r="C168" s="53" t="s">
        <v>548</v>
      </c>
      <c r="D168" s="98">
        <v>46204</v>
      </c>
      <c r="E168" s="155">
        <v>116.72</v>
      </c>
      <c r="F168" s="148"/>
      <c r="G168" s="157">
        <f t="shared" si="10"/>
        <v>105.05</v>
      </c>
      <c r="H168" s="158" t="s">
        <v>561</v>
      </c>
      <c r="I168" s="185"/>
      <c r="K168" s="13"/>
      <c r="L168" s="13"/>
      <c r="N168" s="13"/>
      <c r="O168" s="46"/>
    </row>
    <row r="169" spans="1:15" x14ac:dyDescent="0.2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2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2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2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2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2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2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2">
      <c r="A176" s="178"/>
      <c r="B176" s="4" t="s">
        <v>15</v>
      </c>
      <c r="C176" s="52" t="s">
        <v>549</v>
      </c>
      <c r="D176" s="97">
        <v>46204</v>
      </c>
      <c r="E176" s="144">
        <v>99.65</v>
      </c>
      <c r="F176" s="148"/>
      <c r="G176" s="133">
        <f t="shared" si="11"/>
        <v>89.69</v>
      </c>
      <c r="H176" s="145" t="s">
        <v>569</v>
      </c>
      <c r="I176" s="185"/>
      <c r="K176" s="13"/>
      <c r="L176" s="13"/>
      <c r="N176" s="13"/>
      <c r="O176" s="46"/>
    </row>
    <row r="177" spans="1:15" x14ac:dyDescent="0.2">
      <c r="A177" s="178"/>
      <c r="B177" s="5" t="s">
        <v>14</v>
      </c>
      <c r="C177" s="53" t="s">
        <v>549</v>
      </c>
      <c r="D177" s="98">
        <v>46204</v>
      </c>
      <c r="E177" s="155">
        <v>145.9</v>
      </c>
      <c r="F177" s="148"/>
      <c r="G177" s="157">
        <f t="shared" si="11"/>
        <v>131.31</v>
      </c>
      <c r="H177" s="158" t="s">
        <v>570</v>
      </c>
      <c r="I177" s="185"/>
      <c r="K177" s="13"/>
      <c r="L177" s="13"/>
      <c r="N177" s="13"/>
      <c r="O177" s="46"/>
    </row>
    <row r="178" spans="1:15" x14ac:dyDescent="0.2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2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2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2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2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2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2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2">
      <c r="A185" s="178"/>
      <c r="B185" s="4" t="s">
        <v>15</v>
      </c>
      <c r="C185" s="52" t="s">
        <v>550</v>
      </c>
      <c r="D185" s="97">
        <v>46204</v>
      </c>
      <c r="E185" s="144">
        <v>119.58</v>
      </c>
      <c r="F185" s="148"/>
      <c r="G185" s="133">
        <f t="shared" si="11"/>
        <v>107.62</v>
      </c>
      <c r="H185" s="145" t="s">
        <v>578</v>
      </c>
      <c r="I185" s="185"/>
      <c r="K185" s="13"/>
      <c r="L185" s="13"/>
      <c r="N185" s="13"/>
      <c r="O185" s="46"/>
    </row>
    <row r="186" spans="1:15" x14ac:dyDescent="0.2">
      <c r="A186" s="178"/>
      <c r="B186" s="5" t="s">
        <v>14</v>
      </c>
      <c r="C186" s="53" t="s">
        <v>550</v>
      </c>
      <c r="D186" s="98">
        <v>46204</v>
      </c>
      <c r="E186" s="155">
        <v>175.08</v>
      </c>
      <c r="F186" s="148"/>
      <c r="G186" s="157">
        <f t="shared" si="11"/>
        <v>157.57</v>
      </c>
      <c r="H186" s="158" t="s">
        <v>579</v>
      </c>
      <c r="I186" s="185"/>
      <c r="K186" s="13"/>
      <c r="L186" s="13"/>
      <c r="N186" s="13"/>
      <c r="O186" s="46"/>
    </row>
    <row r="187" spans="1:15" x14ac:dyDescent="0.2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2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2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2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2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2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2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2">
      <c r="A194" s="178"/>
      <c r="B194" s="4" t="s">
        <v>15</v>
      </c>
      <c r="C194" s="52" t="s">
        <v>551</v>
      </c>
      <c r="D194" s="97">
        <v>46204</v>
      </c>
      <c r="E194" s="144">
        <v>139.51</v>
      </c>
      <c r="F194" s="148"/>
      <c r="G194" s="133">
        <f t="shared" si="12"/>
        <v>125.56</v>
      </c>
      <c r="H194" s="145" t="s">
        <v>587</v>
      </c>
      <c r="I194" s="185"/>
      <c r="K194" s="13"/>
      <c r="L194" s="13"/>
      <c r="N194" s="13"/>
      <c r="O194" s="46"/>
    </row>
    <row r="195" spans="1:15" x14ac:dyDescent="0.2">
      <c r="A195" s="178"/>
      <c r="B195" s="5" t="s">
        <v>14</v>
      </c>
      <c r="C195" s="53" t="s">
        <v>551</v>
      </c>
      <c r="D195" s="98">
        <v>46204</v>
      </c>
      <c r="E195" s="155">
        <v>204.26</v>
      </c>
      <c r="F195" s="148"/>
      <c r="G195" s="157">
        <f t="shared" si="12"/>
        <v>183.83</v>
      </c>
      <c r="H195" s="158" t="s">
        <v>588</v>
      </c>
      <c r="I195" s="185"/>
      <c r="K195" s="13"/>
      <c r="L195" s="13"/>
      <c r="N195" s="13"/>
      <c r="O195" s="46"/>
    </row>
    <row r="196" spans="1:15" x14ac:dyDescent="0.2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2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2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2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2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2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2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2">
      <c r="A203" s="178"/>
      <c r="B203" s="4" t="s">
        <v>15</v>
      </c>
      <c r="C203" s="52" t="s">
        <v>552</v>
      </c>
      <c r="D203" s="97">
        <v>46204</v>
      </c>
      <c r="E203" s="144">
        <v>159.44</v>
      </c>
      <c r="F203" s="148"/>
      <c r="G203" s="133">
        <f t="shared" si="13"/>
        <v>143.5</v>
      </c>
      <c r="H203" s="145" t="s">
        <v>596</v>
      </c>
      <c r="I203" s="185"/>
      <c r="K203" s="13"/>
      <c r="L203" s="13"/>
      <c r="N203" s="13"/>
      <c r="O203" s="46"/>
    </row>
    <row r="204" spans="1:15" x14ac:dyDescent="0.2">
      <c r="A204" s="179"/>
      <c r="B204" s="5" t="s">
        <v>14</v>
      </c>
      <c r="C204" s="53" t="s">
        <v>552</v>
      </c>
      <c r="D204" s="98">
        <v>46204</v>
      </c>
      <c r="E204" s="155">
        <v>233.44</v>
      </c>
      <c r="F204" s="140"/>
      <c r="G204" s="157">
        <f t="shared" si="13"/>
        <v>210.1</v>
      </c>
      <c r="H204" s="158" t="s">
        <v>597</v>
      </c>
      <c r="I204" s="186"/>
      <c r="K204" s="13"/>
      <c r="L204" s="13"/>
      <c r="N204" s="13"/>
      <c r="O204" s="46"/>
    </row>
    <row r="205" spans="1:15" x14ac:dyDescent="0.2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33.03</v>
      </c>
      <c r="F205" s="74"/>
      <c r="G205" s="41">
        <f t="shared" si="10"/>
        <v>29.73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2">
      <c r="A206" s="178"/>
      <c r="B206" s="5" t="s">
        <v>14</v>
      </c>
      <c r="C206" s="53" t="s">
        <v>12</v>
      </c>
      <c r="D206" s="98">
        <v>46204</v>
      </c>
      <c r="E206" s="155">
        <v>43.489999999999995</v>
      </c>
      <c r="F206" s="148"/>
      <c r="G206" s="157">
        <f t="shared" si="10"/>
        <v>39.14</v>
      </c>
      <c r="H206" s="158">
        <v>200</v>
      </c>
      <c r="I206" s="185"/>
      <c r="K206" s="13"/>
      <c r="L206" s="13"/>
      <c r="N206" s="13"/>
      <c r="O206" s="46"/>
    </row>
    <row r="207" spans="1:15" x14ac:dyDescent="0.2">
      <c r="A207" s="178"/>
      <c r="B207" s="15" t="s">
        <v>15</v>
      </c>
      <c r="C207" s="61" t="s">
        <v>548</v>
      </c>
      <c r="D207" s="96">
        <v>46204</v>
      </c>
      <c r="E207" s="126">
        <v>132.12</v>
      </c>
      <c r="F207" s="74"/>
      <c r="G207" s="43">
        <f t="shared" si="10"/>
        <v>118.91</v>
      </c>
      <c r="H207" s="146" t="s">
        <v>560</v>
      </c>
      <c r="I207" s="185"/>
      <c r="K207" s="13"/>
      <c r="L207" s="13"/>
      <c r="N207" s="13"/>
      <c r="O207" s="46"/>
    </row>
    <row r="208" spans="1:15" x14ac:dyDescent="0.2">
      <c r="A208" s="178"/>
      <c r="B208" s="5" t="s">
        <v>14</v>
      </c>
      <c r="C208" s="53" t="s">
        <v>548</v>
      </c>
      <c r="D208" s="98">
        <v>46204</v>
      </c>
      <c r="E208" s="155">
        <v>173.96</v>
      </c>
      <c r="F208" s="148"/>
      <c r="G208" s="157">
        <f t="shared" si="10"/>
        <v>156.56</v>
      </c>
      <c r="H208" s="158" t="s">
        <v>561</v>
      </c>
      <c r="I208" s="185"/>
      <c r="K208" s="13"/>
      <c r="L208" s="13"/>
      <c r="N208" s="13"/>
      <c r="O208" s="46"/>
    </row>
    <row r="209" spans="1:15" x14ac:dyDescent="0.2">
      <c r="A209" s="178"/>
      <c r="B209" s="15" t="s">
        <v>15</v>
      </c>
      <c r="C209" s="61" t="s">
        <v>549</v>
      </c>
      <c r="D209" s="96">
        <v>46204</v>
      </c>
      <c r="E209" s="126">
        <v>165.15</v>
      </c>
      <c r="F209" s="74"/>
      <c r="G209" s="43">
        <f t="shared" ref="G209:G212" si="14">ROUND(E209*0.9,2)</f>
        <v>148.63999999999999</v>
      </c>
      <c r="H209" s="146" t="s">
        <v>569</v>
      </c>
      <c r="I209" s="185"/>
      <c r="K209" s="13"/>
      <c r="L209" s="13"/>
      <c r="N209" s="13"/>
      <c r="O209" s="46"/>
    </row>
    <row r="210" spans="1:15" x14ac:dyDescent="0.2">
      <c r="A210" s="178"/>
      <c r="B210" s="5" t="s">
        <v>14</v>
      </c>
      <c r="C210" s="53" t="s">
        <v>549</v>
      </c>
      <c r="D210" s="98">
        <v>46204</v>
      </c>
      <c r="E210" s="155">
        <v>217.45</v>
      </c>
      <c r="F210" s="148"/>
      <c r="G210" s="157">
        <f t="shared" si="14"/>
        <v>195.71</v>
      </c>
      <c r="H210" s="158" t="s">
        <v>570</v>
      </c>
      <c r="I210" s="185"/>
      <c r="K210" s="13"/>
      <c r="L210" s="13"/>
      <c r="N210" s="13"/>
      <c r="O210" s="46"/>
    </row>
    <row r="211" spans="1:15" x14ac:dyDescent="0.2">
      <c r="A211" s="178"/>
      <c r="B211" s="15" t="s">
        <v>15</v>
      </c>
      <c r="C211" s="61" t="s">
        <v>550</v>
      </c>
      <c r="D211" s="96">
        <v>46204</v>
      </c>
      <c r="E211" s="126">
        <v>198.18</v>
      </c>
      <c r="F211" s="74"/>
      <c r="G211" s="43">
        <f t="shared" si="14"/>
        <v>178.36</v>
      </c>
      <c r="H211" s="146" t="s">
        <v>578</v>
      </c>
      <c r="I211" s="185"/>
      <c r="K211" s="13"/>
      <c r="L211" s="13"/>
      <c r="N211" s="13"/>
      <c r="O211" s="46"/>
    </row>
    <row r="212" spans="1:15" x14ac:dyDescent="0.2">
      <c r="A212" s="178"/>
      <c r="B212" s="5" t="s">
        <v>14</v>
      </c>
      <c r="C212" s="53" t="s">
        <v>550</v>
      </c>
      <c r="D212" s="98">
        <v>46204</v>
      </c>
      <c r="E212" s="155">
        <v>260.94</v>
      </c>
      <c r="F212" s="148"/>
      <c r="G212" s="157">
        <f t="shared" si="14"/>
        <v>234.85</v>
      </c>
      <c r="H212" s="158" t="s">
        <v>579</v>
      </c>
      <c r="I212" s="185"/>
      <c r="K212" s="13"/>
      <c r="L212" s="13"/>
      <c r="N212" s="13"/>
      <c r="O212" s="46"/>
    </row>
    <row r="213" spans="1:15" x14ac:dyDescent="0.2">
      <c r="A213" s="178"/>
      <c r="B213" s="15" t="s">
        <v>15</v>
      </c>
      <c r="C213" s="61" t="s">
        <v>551</v>
      </c>
      <c r="D213" s="96">
        <v>46204</v>
      </c>
      <c r="E213" s="126">
        <v>231.21</v>
      </c>
      <c r="F213" s="74"/>
      <c r="G213" s="43">
        <f t="shared" si="10"/>
        <v>208.09</v>
      </c>
      <c r="H213" s="146" t="s">
        <v>587</v>
      </c>
      <c r="I213" s="185"/>
      <c r="K213" s="13"/>
      <c r="L213" s="13"/>
      <c r="N213" s="13"/>
      <c r="O213" s="46"/>
    </row>
    <row r="214" spans="1:15" x14ac:dyDescent="0.2">
      <c r="A214" s="178"/>
      <c r="B214" s="5" t="s">
        <v>14</v>
      </c>
      <c r="C214" s="53" t="s">
        <v>551</v>
      </c>
      <c r="D214" s="98">
        <v>46204</v>
      </c>
      <c r="E214" s="155">
        <v>304.43</v>
      </c>
      <c r="F214" s="148"/>
      <c r="G214" s="157">
        <f t="shared" si="10"/>
        <v>273.99</v>
      </c>
      <c r="H214" s="158" t="s">
        <v>588</v>
      </c>
      <c r="I214" s="185"/>
      <c r="K214" s="13"/>
      <c r="L214" s="13"/>
      <c r="N214" s="13"/>
      <c r="O214" s="46"/>
    </row>
    <row r="215" spans="1:15" x14ac:dyDescent="0.2">
      <c r="A215" s="178"/>
      <c r="B215" s="15" t="s">
        <v>15</v>
      </c>
      <c r="C215" s="61" t="s">
        <v>552</v>
      </c>
      <c r="D215" s="96">
        <v>46204</v>
      </c>
      <c r="E215" s="126">
        <v>264.24</v>
      </c>
      <c r="F215" s="74"/>
      <c r="G215" s="43">
        <f t="shared" ref="G215:G216" si="15">ROUND(E215*0.9,2)</f>
        <v>237.82</v>
      </c>
      <c r="H215" s="146" t="s">
        <v>596</v>
      </c>
      <c r="I215" s="185"/>
      <c r="K215" s="13"/>
      <c r="L215" s="13"/>
      <c r="N215" s="13"/>
      <c r="O215" s="46"/>
    </row>
    <row r="216" spans="1:15" x14ac:dyDescent="0.2">
      <c r="A216" s="179"/>
      <c r="B216" s="5" t="s">
        <v>14</v>
      </c>
      <c r="C216" s="53" t="s">
        <v>552</v>
      </c>
      <c r="D216" s="98">
        <v>46204</v>
      </c>
      <c r="E216" s="155">
        <v>347.92</v>
      </c>
      <c r="F216" s="140"/>
      <c r="G216" s="157">
        <f t="shared" si="15"/>
        <v>313.13</v>
      </c>
      <c r="H216" s="158" t="s">
        <v>597</v>
      </c>
      <c r="I216" s="186"/>
      <c r="K216" s="13"/>
      <c r="L216" s="13"/>
      <c r="N216" s="13"/>
      <c r="O216" s="46"/>
    </row>
    <row r="217" spans="1:15" x14ac:dyDescent="0.2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37.58</v>
      </c>
      <c r="F217" s="74"/>
      <c r="G217" s="41">
        <f t="shared" si="10"/>
        <v>33.82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2">
      <c r="A218" s="178"/>
      <c r="B218" s="5" t="s">
        <v>14</v>
      </c>
      <c r="C218" s="53" t="s">
        <v>12</v>
      </c>
      <c r="D218" s="98">
        <v>46204</v>
      </c>
      <c r="E218" s="155">
        <v>49.690000000000005</v>
      </c>
      <c r="F218" s="148"/>
      <c r="G218" s="157">
        <f t="shared" si="10"/>
        <v>44.72</v>
      </c>
      <c r="H218" s="158">
        <v>200</v>
      </c>
      <c r="I218" s="185"/>
      <c r="K218" s="13"/>
      <c r="L218" s="13"/>
      <c r="N218" s="13"/>
      <c r="O218" s="46"/>
    </row>
    <row r="219" spans="1:15" x14ac:dyDescent="0.2">
      <c r="A219" s="178"/>
      <c r="B219" s="15" t="s">
        <v>15</v>
      </c>
      <c r="C219" s="61" t="s">
        <v>548</v>
      </c>
      <c r="D219" s="96">
        <v>46204</v>
      </c>
      <c r="E219" s="126">
        <v>150.32</v>
      </c>
      <c r="F219" s="74"/>
      <c r="G219" s="43">
        <f t="shared" si="10"/>
        <v>135.29</v>
      </c>
      <c r="H219" s="146" t="s">
        <v>560</v>
      </c>
      <c r="I219" s="185"/>
      <c r="K219" s="13"/>
      <c r="L219" s="13"/>
      <c r="N219" s="13"/>
      <c r="O219" s="46"/>
    </row>
    <row r="220" spans="1:15" x14ac:dyDescent="0.2">
      <c r="A220" s="178"/>
      <c r="B220" s="5" t="s">
        <v>14</v>
      </c>
      <c r="C220" s="53" t="s">
        <v>548</v>
      </c>
      <c r="D220" s="98">
        <v>46204</v>
      </c>
      <c r="E220" s="155">
        <v>198.76</v>
      </c>
      <c r="F220" s="148"/>
      <c r="G220" s="157">
        <f t="shared" si="10"/>
        <v>178.88</v>
      </c>
      <c r="H220" s="158" t="s">
        <v>561</v>
      </c>
      <c r="I220" s="185"/>
      <c r="K220" s="13"/>
      <c r="L220" s="13"/>
      <c r="N220" s="13"/>
      <c r="O220" s="46"/>
    </row>
    <row r="221" spans="1:15" x14ac:dyDescent="0.2">
      <c r="A221" s="178"/>
      <c r="B221" s="15" t="s">
        <v>15</v>
      </c>
      <c r="C221" s="61" t="s">
        <v>549</v>
      </c>
      <c r="D221" s="96">
        <v>46204</v>
      </c>
      <c r="E221" s="126">
        <v>187.9</v>
      </c>
      <c r="F221" s="74"/>
      <c r="G221" s="43">
        <f t="shared" ref="G221:G222" si="16">ROUND(E221*0.9,2)</f>
        <v>169.11</v>
      </c>
      <c r="H221" s="146" t="s">
        <v>569</v>
      </c>
      <c r="I221" s="185"/>
      <c r="K221" s="13"/>
      <c r="L221" s="13"/>
      <c r="N221" s="13"/>
      <c r="O221" s="46"/>
    </row>
    <row r="222" spans="1:15" x14ac:dyDescent="0.2">
      <c r="A222" s="178"/>
      <c r="B222" s="5" t="s">
        <v>14</v>
      </c>
      <c r="C222" s="53" t="s">
        <v>549</v>
      </c>
      <c r="D222" s="98">
        <v>46204</v>
      </c>
      <c r="E222" s="155">
        <v>248.45</v>
      </c>
      <c r="F222" s="148"/>
      <c r="G222" s="157">
        <f t="shared" si="16"/>
        <v>223.61</v>
      </c>
      <c r="H222" s="158" t="s">
        <v>570</v>
      </c>
      <c r="I222" s="185"/>
      <c r="K222" s="13"/>
      <c r="L222" s="13"/>
      <c r="N222" s="13"/>
      <c r="O222" s="46"/>
    </row>
    <row r="223" spans="1:15" x14ac:dyDescent="0.2">
      <c r="A223" s="178"/>
      <c r="B223" s="15" t="s">
        <v>15</v>
      </c>
      <c r="C223" s="61" t="s">
        <v>550</v>
      </c>
      <c r="D223" s="96">
        <v>46204</v>
      </c>
      <c r="E223" s="126">
        <v>225.48</v>
      </c>
      <c r="F223" s="74"/>
      <c r="G223" s="43">
        <f t="shared" ref="G223:G226" si="17">ROUND(E223*0.9,2)</f>
        <v>202.93</v>
      </c>
      <c r="H223" s="146" t="s">
        <v>578</v>
      </c>
      <c r="I223" s="185"/>
      <c r="K223" s="13"/>
      <c r="L223" s="13"/>
      <c r="N223" s="13"/>
      <c r="O223" s="46"/>
    </row>
    <row r="224" spans="1:15" x14ac:dyDescent="0.2">
      <c r="A224" s="178"/>
      <c r="B224" s="5" t="s">
        <v>14</v>
      </c>
      <c r="C224" s="53" t="s">
        <v>550</v>
      </c>
      <c r="D224" s="98">
        <v>46204</v>
      </c>
      <c r="E224" s="155">
        <v>298.14</v>
      </c>
      <c r="F224" s="148"/>
      <c r="G224" s="157">
        <f t="shared" si="17"/>
        <v>268.33</v>
      </c>
      <c r="H224" s="158" t="s">
        <v>579</v>
      </c>
      <c r="I224" s="185"/>
      <c r="K224" s="13"/>
      <c r="L224" s="13"/>
      <c r="N224" s="13"/>
      <c r="O224" s="46"/>
    </row>
    <row r="225" spans="1:15" x14ac:dyDescent="0.2">
      <c r="A225" s="178"/>
      <c r="B225" s="15" t="s">
        <v>15</v>
      </c>
      <c r="C225" s="61" t="s">
        <v>551</v>
      </c>
      <c r="D225" s="96">
        <v>46204</v>
      </c>
      <c r="E225" s="126">
        <v>263.06</v>
      </c>
      <c r="F225" s="74"/>
      <c r="G225" s="43">
        <f t="shared" si="17"/>
        <v>236.75</v>
      </c>
      <c r="H225" s="146" t="s">
        <v>587</v>
      </c>
      <c r="I225" s="185"/>
      <c r="K225" s="13"/>
      <c r="L225" s="13"/>
      <c r="N225" s="13"/>
      <c r="O225" s="46"/>
    </row>
    <row r="226" spans="1:15" x14ac:dyDescent="0.2">
      <c r="A226" s="178"/>
      <c r="B226" s="5" t="s">
        <v>14</v>
      </c>
      <c r="C226" s="53" t="s">
        <v>551</v>
      </c>
      <c r="D226" s="98">
        <v>46204</v>
      </c>
      <c r="E226" s="155">
        <v>347.83</v>
      </c>
      <c r="F226" s="148"/>
      <c r="G226" s="157">
        <f t="shared" si="17"/>
        <v>313.05</v>
      </c>
      <c r="H226" s="158" t="s">
        <v>588</v>
      </c>
      <c r="I226" s="185"/>
      <c r="K226" s="13"/>
      <c r="L226" s="13"/>
      <c r="N226" s="13"/>
      <c r="O226" s="46"/>
    </row>
    <row r="227" spans="1:15" x14ac:dyDescent="0.2">
      <c r="A227" s="178"/>
      <c r="B227" s="15" t="s">
        <v>15</v>
      </c>
      <c r="C227" s="61" t="s">
        <v>552</v>
      </c>
      <c r="D227" s="96">
        <v>46204</v>
      </c>
      <c r="E227" s="126">
        <v>300.64</v>
      </c>
      <c r="F227" s="74"/>
      <c r="G227" s="43">
        <f t="shared" si="10"/>
        <v>270.58</v>
      </c>
      <c r="H227" s="146" t="s">
        <v>596</v>
      </c>
      <c r="I227" s="185"/>
      <c r="K227" s="13"/>
      <c r="L227" s="13"/>
      <c r="N227" s="13"/>
      <c r="O227" s="46"/>
    </row>
    <row r="228" spans="1:15" x14ac:dyDescent="0.2">
      <c r="A228" s="179"/>
      <c r="B228" s="5" t="s">
        <v>14</v>
      </c>
      <c r="C228" s="53" t="s">
        <v>552</v>
      </c>
      <c r="D228" s="98">
        <v>46204</v>
      </c>
      <c r="E228" s="155">
        <v>397.52</v>
      </c>
      <c r="F228" s="140"/>
      <c r="G228" s="157">
        <f t="shared" si="10"/>
        <v>357.77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2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16.860000000000003</v>
      </c>
      <c r="F229" s="74"/>
      <c r="G229" s="41">
        <f t="shared" si="10"/>
        <v>15.17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2">
      <c r="A230" s="178"/>
      <c r="B230" s="4" t="s">
        <v>14</v>
      </c>
      <c r="C230" s="52" t="s">
        <v>12</v>
      </c>
      <c r="D230" s="97">
        <v>46204</v>
      </c>
      <c r="E230" s="144">
        <v>25.090000000000003</v>
      </c>
      <c r="F230" s="149"/>
      <c r="G230" s="133">
        <f t="shared" si="10"/>
        <v>22.58</v>
      </c>
      <c r="H230" s="145">
        <v>200</v>
      </c>
      <c r="I230" s="209"/>
      <c r="K230" s="13"/>
      <c r="L230" s="13"/>
      <c r="N230" s="13"/>
      <c r="O230" s="46"/>
    </row>
    <row r="231" spans="1:15" x14ac:dyDescent="0.2">
      <c r="A231" s="178"/>
      <c r="B231" s="5" t="s">
        <v>11</v>
      </c>
      <c r="C231" s="53" t="s">
        <v>12</v>
      </c>
      <c r="D231" s="98">
        <v>46204</v>
      </c>
      <c r="E231" s="155">
        <v>45.14</v>
      </c>
      <c r="F231" s="148"/>
      <c r="G231" s="157">
        <f t="shared" si="10"/>
        <v>40.630000000000003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2">
      <c r="A232" s="178"/>
      <c r="B232" s="3" t="s">
        <v>15</v>
      </c>
      <c r="C232" s="51" t="s">
        <v>106</v>
      </c>
      <c r="D232" s="96">
        <v>46204</v>
      </c>
      <c r="E232" s="125">
        <v>101.16</v>
      </c>
      <c r="F232" s="74"/>
      <c r="G232" s="41">
        <f t="shared" si="10"/>
        <v>91.04</v>
      </c>
      <c r="H232" s="153" t="s">
        <v>107</v>
      </c>
      <c r="I232" s="209"/>
      <c r="K232" s="13"/>
      <c r="L232" s="13"/>
      <c r="N232" s="13"/>
      <c r="O232" s="46"/>
    </row>
    <row r="233" spans="1:15" x14ac:dyDescent="0.2">
      <c r="A233" s="178"/>
      <c r="B233" s="4" t="s">
        <v>14</v>
      </c>
      <c r="C233" s="52" t="s">
        <v>106</v>
      </c>
      <c r="D233" s="97">
        <v>46204</v>
      </c>
      <c r="E233" s="144">
        <v>150.54</v>
      </c>
      <c r="F233" s="149"/>
      <c r="G233" s="133">
        <f t="shared" si="10"/>
        <v>135.49</v>
      </c>
      <c r="H233" s="145" t="s">
        <v>108</v>
      </c>
      <c r="I233" s="209"/>
      <c r="K233" s="13"/>
      <c r="L233" s="13"/>
      <c r="N233" s="13"/>
      <c r="O233" s="46"/>
    </row>
    <row r="234" spans="1:15" x14ac:dyDescent="0.2">
      <c r="A234" s="179"/>
      <c r="B234" s="5" t="s">
        <v>11</v>
      </c>
      <c r="C234" s="53" t="s">
        <v>106</v>
      </c>
      <c r="D234" s="98">
        <v>46204</v>
      </c>
      <c r="E234" s="155">
        <v>270.83999999999997</v>
      </c>
      <c r="F234" s="148"/>
      <c r="G234" s="157">
        <f t="shared" si="10"/>
        <v>243.76</v>
      </c>
      <c r="H234" s="158" t="s">
        <v>113</v>
      </c>
      <c r="I234" s="210"/>
      <c r="K234" s="13"/>
      <c r="L234" s="13"/>
      <c r="N234" s="13"/>
      <c r="O234" s="46"/>
    </row>
    <row r="235" spans="1:15" x14ac:dyDescent="0.2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218"/>
      <c r="G235" s="218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2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219"/>
      <c r="G236" s="219"/>
      <c r="H236" s="145" t="s">
        <v>25</v>
      </c>
      <c r="I236" s="209"/>
      <c r="K236" s="13"/>
      <c r="L236" s="13"/>
      <c r="N236" s="13"/>
      <c r="O236" s="46"/>
    </row>
    <row r="237" spans="1:15" x14ac:dyDescent="0.2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220"/>
      <c r="G237" s="220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2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218"/>
      <c r="G238" s="218"/>
      <c r="H238" s="145" t="s">
        <v>30</v>
      </c>
      <c r="I238" s="209"/>
      <c r="K238" s="13"/>
      <c r="L238" s="13"/>
      <c r="N238" s="13"/>
      <c r="O238" s="46"/>
    </row>
    <row r="239" spans="1:15" x14ac:dyDescent="0.2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219"/>
      <c r="G239" s="219"/>
      <c r="H239" s="145" t="s">
        <v>29</v>
      </c>
      <c r="I239" s="209"/>
      <c r="K239" s="13"/>
      <c r="L239" s="13"/>
      <c r="N239" s="13"/>
      <c r="O239" s="46"/>
    </row>
    <row r="240" spans="1:15" x14ac:dyDescent="0.2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219"/>
      <c r="G240" s="219"/>
      <c r="H240" s="158" t="s">
        <v>28</v>
      </c>
      <c r="I240" s="210"/>
      <c r="K240" s="13"/>
      <c r="L240" s="13"/>
      <c r="N240" s="13"/>
      <c r="O240" s="46"/>
    </row>
    <row r="241" spans="1:15" x14ac:dyDescent="0.2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73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2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2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2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2">
      <c r="A245" s="33" t="s">
        <v>124</v>
      </c>
      <c r="B245" s="42"/>
      <c r="C245" s="65" t="s">
        <v>125</v>
      </c>
      <c r="D245" s="103">
        <v>46235</v>
      </c>
      <c r="E245" s="126">
        <v>1.32</v>
      </c>
      <c r="F245" s="149"/>
      <c r="G245" s="43">
        <f t="shared" si="18"/>
        <v>1.19</v>
      </c>
      <c r="H245" s="146" t="s">
        <v>126</v>
      </c>
      <c r="I245" s="209"/>
      <c r="K245" s="13"/>
      <c r="L245" s="13"/>
      <c r="N245" s="13"/>
      <c r="O245" s="46"/>
    </row>
    <row r="246" spans="1:15" x14ac:dyDescent="0.2">
      <c r="A246" s="33" t="s">
        <v>127</v>
      </c>
      <c r="B246" s="42"/>
      <c r="C246" s="65" t="s">
        <v>125</v>
      </c>
      <c r="D246" s="103">
        <v>46235</v>
      </c>
      <c r="E246" s="126">
        <v>1.43</v>
      </c>
      <c r="F246" s="149"/>
      <c r="G246" s="43">
        <f t="shared" si="18"/>
        <v>1.29</v>
      </c>
      <c r="H246" s="146" t="s">
        <v>128</v>
      </c>
      <c r="I246" s="209"/>
      <c r="K246" s="13"/>
      <c r="L246" s="13"/>
      <c r="N246" s="13"/>
      <c r="O246" s="46"/>
    </row>
    <row r="247" spans="1:15" x14ac:dyDescent="0.2">
      <c r="A247" s="33" t="s">
        <v>129</v>
      </c>
      <c r="B247" s="42"/>
      <c r="C247" s="65" t="s">
        <v>125</v>
      </c>
      <c r="D247" s="103">
        <v>46235</v>
      </c>
      <c r="E247" s="126">
        <v>2.16</v>
      </c>
      <c r="F247" s="149"/>
      <c r="G247" s="43">
        <f t="shared" si="18"/>
        <v>1.94</v>
      </c>
      <c r="H247" s="146" t="s">
        <v>130</v>
      </c>
      <c r="I247" s="209"/>
      <c r="K247" s="13"/>
      <c r="L247" s="13"/>
      <c r="N247" s="13"/>
      <c r="O247" s="46"/>
    </row>
    <row r="248" spans="1:15" x14ac:dyDescent="0.2">
      <c r="A248" s="33" t="s">
        <v>131</v>
      </c>
      <c r="B248" s="42"/>
      <c r="C248" s="65" t="s">
        <v>125</v>
      </c>
      <c r="D248" s="103">
        <v>46235</v>
      </c>
      <c r="E248" s="126">
        <v>2.27</v>
      </c>
      <c r="F248" s="149"/>
      <c r="G248" s="43">
        <f t="shared" si="18"/>
        <v>2.04</v>
      </c>
      <c r="H248" s="146" t="s">
        <v>132</v>
      </c>
      <c r="I248" s="209"/>
      <c r="K248" s="13"/>
      <c r="L248" s="13"/>
      <c r="N248" s="13"/>
      <c r="O248" s="46"/>
    </row>
    <row r="249" spans="1:15" x14ac:dyDescent="0.2">
      <c r="A249" s="33" t="s">
        <v>133</v>
      </c>
      <c r="B249" s="42"/>
      <c r="C249" s="65" t="s">
        <v>125</v>
      </c>
      <c r="D249" s="103">
        <v>46235</v>
      </c>
      <c r="E249" s="126">
        <v>2.86</v>
      </c>
      <c r="F249" s="149"/>
      <c r="G249" s="43">
        <f t="shared" si="18"/>
        <v>2.57</v>
      </c>
      <c r="H249" s="146" t="s">
        <v>134</v>
      </c>
      <c r="I249" s="209"/>
      <c r="K249" s="13"/>
      <c r="L249" s="13"/>
      <c r="N249" s="13"/>
      <c r="O249" s="46"/>
    </row>
    <row r="250" spans="1:15" x14ac:dyDescent="0.2">
      <c r="A250" s="32" t="s">
        <v>135</v>
      </c>
      <c r="B250" s="38"/>
      <c r="C250" s="113" t="s">
        <v>125</v>
      </c>
      <c r="D250" s="115">
        <v>46235</v>
      </c>
      <c r="E250" s="118">
        <v>2.98</v>
      </c>
      <c r="F250" s="148"/>
      <c r="G250" s="39">
        <f t="shared" si="18"/>
        <v>2.68</v>
      </c>
      <c r="H250" s="48" t="s">
        <v>136</v>
      </c>
      <c r="I250" s="210"/>
      <c r="K250" s="13"/>
      <c r="L250" s="13"/>
      <c r="N250" s="13"/>
      <c r="O250" s="46"/>
    </row>
    <row r="251" spans="1:15" x14ac:dyDescent="0.2">
      <c r="A251" s="31" t="s">
        <v>137</v>
      </c>
      <c r="B251" s="40"/>
      <c r="C251" s="51" t="s">
        <v>138</v>
      </c>
      <c r="D251" s="96">
        <v>46204</v>
      </c>
      <c r="E251" s="125">
        <v>14.99</v>
      </c>
      <c r="F251" s="74"/>
      <c r="G251" s="41">
        <f>ROUND(E251*0.9,2)</f>
        <v>13.49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2">
      <c r="A252" s="32" t="s">
        <v>141</v>
      </c>
      <c r="B252" s="38"/>
      <c r="C252" s="113" t="s">
        <v>138</v>
      </c>
      <c r="D252" s="115">
        <v>46204</v>
      </c>
      <c r="E252" s="118">
        <v>16.04</v>
      </c>
      <c r="F252" s="148"/>
      <c r="G252" s="39">
        <f>ROUND(E252*0.9,2)</f>
        <v>14.44</v>
      </c>
      <c r="H252" s="48" t="s">
        <v>142</v>
      </c>
      <c r="I252" s="210"/>
      <c r="K252" s="13"/>
      <c r="L252" s="13"/>
      <c r="N252" s="13"/>
      <c r="O252" s="46"/>
    </row>
    <row r="253" spans="1:15" x14ac:dyDescent="0.2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2">
      <c r="A254" s="36" t="s">
        <v>145</v>
      </c>
      <c r="B254" s="37"/>
      <c r="C254" s="54" t="s">
        <v>12</v>
      </c>
      <c r="D254" s="99">
        <v>46023</v>
      </c>
      <c r="E254" s="47">
        <v>34.32</v>
      </c>
      <c r="F254" s="73"/>
      <c r="G254" s="22">
        <f>ROUND(E254*0.9,2)</f>
        <v>30.89</v>
      </c>
      <c r="H254" s="167"/>
      <c r="I254" s="50" t="s">
        <v>146</v>
      </c>
      <c r="K254" s="13"/>
      <c r="L254" s="13"/>
      <c r="N254" s="13"/>
      <c r="O254" s="46"/>
    </row>
    <row r="255" spans="1:15" x14ac:dyDescent="0.2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2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2">
      <c r="A257" s="31" t="s">
        <v>148</v>
      </c>
      <c r="B257" s="15"/>
      <c r="C257" s="60" t="s">
        <v>12</v>
      </c>
      <c r="D257" s="96">
        <v>46204</v>
      </c>
      <c r="E257" s="125">
        <v>54.18</v>
      </c>
      <c r="F257" s="163">
        <f t="shared" ref="F257:F264" si="19">ROUND(E257*0.95,2)</f>
        <v>51.47</v>
      </c>
      <c r="G257" s="41">
        <f t="shared" ref="G257:G276" si="20">ROUND(E257*0.9,2)</f>
        <v>48.76</v>
      </c>
      <c r="H257" s="169"/>
      <c r="I257" s="108" t="s">
        <v>149</v>
      </c>
      <c r="K257" s="13"/>
      <c r="L257" s="13"/>
      <c r="N257" s="13"/>
      <c r="O257" s="46"/>
    </row>
    <row r="258" spans="1:15" x14ac:dyDescent="0.2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218"/>
      <c r="G258" s="218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2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219"/>
      <c r="G259" s="219"/>
      <c r="H259" s="145">
        <v>200</v>
      </c>
      <c r="I259" s="209"/>
      <c r="K259" s="13"/>
      <c r="L259" s="13"/>
      <c r="N259" s="13"/>
      <c r="O259" s="46"/>
    </row>
    <row r="260" spans="1:15" x14ac:dyDescent="0.2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220"/>
      <c r="G260" s="220"/>
      <c r="H260" s="158">
        <v>300</v>
      </c>
      <c r="I260" s="210"/>
      <c r="K260" s="13"/>
      <c r="L260" s="13"/>
      <c r="N260" s="13"/>
      <c r="O260" s="46"/>
    </row>
    <row r="261" spans="1:15" x14ac:dyDescent="0.2">
      <c r="A261" s="6" t="s">
        <v>152</v>
      </c>
      <c r="B261" s="7"/>
      <c r="C261" s="54" t="s">
        <v>12</v>
      </c>
      <c r="D261" s="99">
        <v>46204</v>
      </c>
      <c r="E261" s="47">
        <v>67.09</v>
      </c>
      <c r="F261" s="170">
        <f t="shared" ref="F261" si="21">ROUND(E261*0.95,2)</f>
        <v>63.74</v>
      </c>
      <c r="G261" s="22">
        <f t="shared" si="20"/>
        <v>60.38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2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67.09</v>
      </c>
      <c r="F262" s="171">
        <f t="shared" si="19"/>
        <v>63.74</v>
      </c>
      <c r="G262" s="132">
        <f t="shared" si="20"/>
        <v>60.38</v>
      </c>
      <c r="H262" s="129" t="s">
        <v>17</v>
      </c>
      <c r="I262" s="185"/>
      <c r="K262" s="13"/>
      <c r="L262" s="13"/>
      <c r="N262" s="13"/>
      <c r="O262" s="46"/>
    </row>
    <row r="263" spans="1:15" x14ac:dyDescent="0.2">
      <c r="A263" s="25" t="s">
        <v>156</v>
      </c>
      <c r="B263" s="26"/>
      <c r="C263" s="62" t="s">
        <v>12</v>
      </c>
      <c r="D263" s="105">
        <v>46204</v>
      </c>
      <c r="E263" s="47">
        <v>54.18</v>
      </c>
      <c r="F263" s="170">
        <f t="shared" si="19"/>
        <v>51.47</v>
      </c>
      <c r="G263" s="22">
        <f t="shared" si="20"/>
        <v>48.76</v>
      </c>
      <c r="H263" s="151" t="s">
        <v>157</v>
      </c>
      <c r="I263" s="185"/>
      <c r="K263" s="13"/>
      <c r="L263" s="13"/>
      <c r="N263" s="13"/>
      <c r="O263" s="46"/>
    </row>
    <row r="264" spans="1:15" x14ac:dyDescent="0.2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54.18</v>
      </c>
      <c r="F264" s="171">
        <f t="shared" si="19"/>
        <v>51.47</v>
      </c>
      <c r="G264" s="132">
        <f t="shared" si="20"/>
        <v>48.76</v>
      </c>
      <c r="H264" s="129" t="s">
        <v>17</v>
      </c>
      <c r="I264" s="186"/>
      <c r="K264" s="13"/>
      <c r="L264" s="13"/>
      <c r="N264" s="13"/>
      <c r="O264" s="46"/>
    </row>
    <row r="265" spans="1:15" x14ac:dyDescent="0.2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2.6999999999999997</v>
      </c>
      <c r="F265" s="74"/>
      <c r="G265" s="41">
        <f t="shared" si="20"/>
        <v>2.4300000000000002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2">
      <c r="A266" s="214"/>
      <c r="B266" s="4" t="s">
        <v>163</v>
      </c>
      <c r="C266" s="52" t="s">
        <v>12</v>
      </c>
      <c r="D266" s="97">
        <v>46204</v>
      </c>
      <c r="E266" s="144">
        <v>2.83</v>
      </c>
      <c r="F266" s="149"/>
      <c r="G266" s="133">
        <f t="shared" si="20"/>
        <v>2.5499999999999998</v>
      </c>
      <c r="H266" s="145" t="s">
        <v>164</v>
      </c>
      <c r="I266" s="209"/>
      <c r="K266" s="13"/>
      <c r="L266" s="13"/>
      <c r="N266" s="13"/>
      <c r="O266" s="46"/>
    </row>
    <row r="267" spans="1:15" x14ac:dyDescent="0.2">
      <c r="A267" s="214"/>
      <c r="B267" s="4" t="s">
        <v>165</v>
      </c>
      <c r="C267" s="52" t="s">
        <v>12</v>
      </c>
      <c r="D267" s="97">
        <v>46204</v>
      </c>
      <c r="E267" s="144">
        <v>3.1100000000000003</v>
      </c>
      <c r="F267" s="149"/>
      <c r="G267" s="133">
        <f t="shared" si="20"/>
        <v>2.8</v>
      </c>
      <c r="H267" s="145" t="s">
        <v>166</v>
      </c>
      <c r="I267" s="209"/>
      <c r="K267" s="13"/>
      <c r="L267" s="13"/>
      <c r="N267" s="13"/>
      <c r="O267" s="46"/>
    </row>
    <row r="268" spans="1:15" x14ac:dyDescent="0.2">
      <c r="A268" s="214"/>
      <c r="B268" s="4" t="s">
        <v>167</v>
      </c>
      <c r="C268" s="52" t="s">
        <v>12</v>
      </c>
      <c r="D268" s="97">
        <v>46204</v>
      </c>
      <c r="E268" s="144">
        <v>3.5200000000000005</v>
      </c>
      <c r="F268" s="149"/>
      <c r="G268" s="133">
        <f t="shared" si="20"/>
        <v>3.17</v>
      </c>
      <c r="H268" s="145" t="s">
        <v>168</v>
      </c>
      <c r="I268" s="209"/>
      <c r="K268" s="13"/>
      <c r="L268" s="13"/>
      <c r="N268" s="13"/>
      <c r="O268" s="46"/>
    </row>
    <row r="269" spans="1:15" x14ac:dyDescent="0.2">
      <c r="A269" s="214"/>
      <c r="B269" s="4" t="s">
        <v>169</v>
      </c>
      <c r="C269" s="52" t="s">
        <v>12</v>
      </c>
      <c r="D269" s="97">
        <v>46204</v>
      </c>
      <c r="E269" s="144">
        <v>4.1400000000000006</v>
      </c>
      <c r="F269" s="149"/>
      <c r="G269" s="133">
        <f t="shared" si="20"/>
        <v>3.73</v>
      </c>
      <c r="H269" s="145" t="s">
        <v>170</v>
      </c>
      <c r="I269" s="209"/>
      <c r="K269" s="13"/>
      <c r="L269" s="13"/>
      <c r="N269" s="13"/>
      <c r="O269" s="46"/>
    </row>
    <row r="270" spans="1:15" x14ac:dyDescent="0.2">
      <c r="A270" s="214"/>
      <c r="B270" s="4" t="s">
        <v>171</v>
      </c>
      <c r="C270" s="52" t="s">
        <v>12</v>
      </c>
      <c r="D270" s="97">
        <v>46204</v>
      </c>
      <c r="E270" s="144">
        <v>5.3100000000000005</v>
      </c>
      <c r="F270" s="149"/>
      <c r="G270" s="133">
        <f t="shared" si="20"/>
        <v>4.78</v>
      </c>
      <c r="H270" s="145" t="s">
        <v>100</v>
      </c>
      <c r="I270" s="209"/>
      <c r="K270" s="13"/>
      <c r="L270" s="13"/>
      <c r="N270" s="13"/>
      <c r="O270" s="46"/>
    </row>
    <row r="271" spans="1:15" x14ac:dyDescent="0.2">
      <c r="A271" s="214"/>
      <c r="B271" s="4" t="s">
        <v>102</v>
      </c>
      <c r="C271" s="52" t="s">
        <v>12</v>
      </c>
      <c r="D271" s="97">
        <v>46204</v>
      </c>
      <c r="E271" s="144">
        <v>6.61</v>
      </c>
      <c r="F271" s="149"/>
      <c r="G271" s="133">
        <f t="shared" si="20"/>
        <v>5.95</v>
      </c>
      <c r="H271" s="145">
        <v>900</v>
      </c>
      <c r="I271" s="209"/>
      <c r="K271" s="13"/>
      <c r="L271" s="13"/>
      <c r="N271" s="13"/>
      <c r="O271" s="46"/>
    </row>
    <row r="272" spans="1:15" x14ac:dyDescent="0.2">
      <c r="A272" s="214"/>
      <c r="B272" s="4" t="s">
        <v>103</v>
      </c>
      <c r="C272" s="52" t="s">
        <v>12</v>
      </c>
      <c r="D272" s="97">
        <v>46204</v>
      </c>
      <c r="E272" s="144">
        <v>7.2700000000000005</v>
      </c>
      <c r="F272" s="149"/>
      <c r="G272" s="133">
        <f t="shared" si="20"/>
        <v>6.54</v>
      </c>
      <c r="H272" s="145">
        <v>800</v>
      </c>
      <c r="I272" s="209"/>
      <c r="K272" s="13"/>
      <c r="L272" s="13"/>
      <c r="N272" s="13"/>
      <c r="O272" s="46"/>
    </row>
    <row r="273" spans="1:15" x14ac:dyDescent="0.2">
      <c r="A273" s="214"/>
      <c r="B273" s="14" t="s">
        <v>104</v>
      </c>
      <c r="C273" s="63" t="s">
        <v>12</v>
      </c>
      <c r="D273" s="97">
        <v>46204</v>
      </c>
      <c r="E273" s="144">
        <v>8.1300000000000008</v>
      </c>
      <c r="F273" s="149"/>
      <c r="G273" s="133">
        <f t="shared" si="20"/>
        <v>7.32</v>
      </c>
      <c r="H273" s="145">
        <v>700</v>
      </c>
      <c r="I273" s="209"/>
      <c r="K273" s="13"/>
      <c r="L273" s="13"/>
      <c r="N273" s="13"/>
      <c r="O273" s="46"/>
    </row>
    <row r="274" spans="1:15" x14ac:dyDescent="0.2">
      <c r="A274" s="214"/>
      <c r="B274" s="4" t="s">
        <v>105</v>
      </c>
      <c r="C274" s="52" t="s">
        <v>12</v>
      </c>
      <c r="D274" s="97">
        <v>46204</v>
      </c>
      <c r="E274" s="144">
        <v>9.26</v>
      </c>
      <c r="F274" s="149"/>
      <c r="G274" s="133">
        <f t="shared" si="20"/>
        <v>8.33</v>
      </c>
      <c r="H274" s="145">
        <v>600</v>
      </c>
      <c r="I274" s="209"/>
      <c r="K274" s="13"/>
      <c r="L274" s="13"/>
      <c r="N274" s="13"/>
      <c r="O274" s="46"/>
    </row>
    <row r="275" spans="1:15" x14ac:dyDescent="0.2">
      <c r="A275" s="214"/>
      <c r="B275" s="4" t="s">
        <v>47</v>
      </c>
      <c r="C275" s="52" t="s">
        <v>12</v>
      </c>
      <c r="D275" s="97">
        <v>46204</v>
      </c>
      <c r="E275" s="144">
        <v>10.85</v>
      </c>
      <c r="F275" s="149"/>
      <c r="G275" s="133">
        <f t="shared" si="20"/>
        <v>9.77</v>
      </c>
      <c r="H275" s="145">
        <v>500</v>
      </c>
      <c r="I275" s="209"/>
      <c r="K275" s="13"/>
      <c r="L275" s="13"/>
      <c r="N275" s="13"/>
      <c r="O275" s="46"/>
    </row>
    <row r="276" spans="1:15" x14ac:dyDescent="0.2">
      <c r="A276" s="215"/>
      <c r="B276" s="16" t="s">
        <v>46</v>
      </c>
      <c r="C276" s="64" t="s">
        <v>12</v>
      </c>
      <c r="D276" s="98">
        <v>46204</v>
      </c>
      <c r="E276" s="155">
        <v>13.26</v>
      </c>
      <c r="F276" s="140"/>
      <c r="G276" s="157">
        <f t="shared" si="20"/>
        <v>11.93</v>
      </c>
      <c r="H276" s="158">
        <v>400</v>
      </c>
      <c r="I276" s="210"/>
      <c r="K276" s="13"/>
      <c r="L276" s="13"/>
      <c r="N276" s="13"/>
      <c r="O276" s="46"/>
    </row>
    <row r="277" spans="1:15" x14ac:dyDescent="0.2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2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2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139.31</v>
      </c>
      <c r="F279" s="74"/>
      <c r="G279" s="41">
        <f t="shared" ref="G279:G299" si="22">ROUND(E279*0.9,2)</f>
        <v>125.38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2">
      <c r="A280" s="192"/>
      <c r="B280" s="4" t="s">
        <v>14</v>
      </c>
      <c r="C280" s="52" t="s">
        <v>12</v>
      </c>
      <c r="D280" s="97">
        <v>46204</v>
      </c>
      <c r="E280" s="144">
        <v>80.7</v>
      </c>
      <c r="F280" s="149"/>
      <c r="G280" s="133">
        <f t="shared" si="22"/>
        <v>72.63</v>
      </c>
      <c r="H280" s="145" t="s">
        <v>176</v>
      </c>
      <c r="I280" s="209"/>
      <c r="K280" s="13"/>
      <c r="L280" s="13"/>
      <c r="N280" s="13"/>
      <c r="O280" s="46"/>
    </row>
    <row r="281" spans="1:15" x14ac:dyDescent="0.2">
      <c r="A281" s="193"/>
      <c r="B281" s="5" t="s">
        <v>15</v>
      </c>
      <c r="C281" s="53" t="s">
        <v>12</v>
      </c>
      <c r="D281" s="98">
        <v>46204</v>
      </c>
      <c r="E281" s="155">
        <v>59.7</v>
      </c>
      <c r="F281" s="148"/>
      <c r="G281" s="157">
        <f t="shared" si="22"/>
        <v>53.73</v>
      </c>
      <c r="H281" s="158" t="s">
        <v>177</v>
      </c>
      <c r="I281" s="209"/>
      <c r="K281" s="13"/>
      <c r="L281" s="13"/>
      <c r="N281" s="13"/>
      <c r="O281" s="46"/>
    </row>
    <row r="282" spans="1:15" x14ac:dyDescent="0.2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102.61000000000001</v>
      </c>
      <c r="F282" s="74"/>
      <c r="G282" s="41">
        <f t="shared" si="22"/>
        <v>92.35</v>
      </c>
      <c r="H282" s="153" t="s">
        <v>179</v>
      </c>
      <c r="I282" s="209"/>
      <c r="K282" s="13"/>
      <c r="L282" s="13"/>
      <c r="N282" s="13"/>
      <c r="O282" s="46"/>
    </row>
    <row r="283" spans="1:15" x14ac:dyDescent="0.2">
      <c r="A283" s="192"/>
      <c r="B283" s="4" t="s">
        <v>14</v>
      </c>
      <c r="C283" s="52" t="s">
        <v>12</v>
      </c>
      <c r="D283" s="97">
        <v>46204</v>
      </c>
      <c r="E283" s="144">
        <v>59.03</v>
      </c>
      <c r="F283" s="149"/>
      <c r="G283" s="133">
        <f t="shared" si="22"/>
        <v>53.13</v>
      </c>
      <c r="H283" s="145" t="s">
        <v>180</v>
      </c>
      <c r="I283" s="209"/>
      <c r="K283" s="13"/>
      <c r="L283" s="13"/>
      <c r="N283" s="13"/>
      <c r="O283" s="46"/>
    </row>
    <row r="284" spans="1:15" x14ac:dyDescent="0.2">
      <c r="A284" s="193"/>
      <c r="B284" s="5" t="s">
        <v>15</v>
      </c>
      <c r="C284" s="53" t="s">
        <v>12</v>
      </c>
      <c r="D284" s="98">
        <v>46204</v>
      </c>
      <c r="E284" s="155">
        <v>44.54</v>
      </c>
      <c r="F284" s="148"/>
      <c r="G284" s="157">
        <f t="shared" si="22"/>
        <v>40.090000000000003</v>
      </c>
      <c r="H284" s="158" t="s">
        <v>181</v>
      </c>
      <c r="I284" s="210"/>
      <c r="K284" s="13"/>
      <c r="L284" s="13"/>
      <c r="N284" s="13"/>
      <c r="O284" s="46"/>
    </row>
    <row r="285" spans="1:15" x14ac:dyDescent="0.2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141.10999999999999</v>
      </c>
      <c r="F285" s="74"/>
      <c r="G285" s="41">
        <f t="shared" si="22"/>
        <v>127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2">
      <c r="A286" s="195"/>
      <c r="B286" s="4" t="s">
        <v>14</v>
      </c>
      <c r="C286" s="52" t="s">
        <v>12</v>
      </c>
      <c r="D286" s="97">
        <v>46204</v>
      </c>
      <c r="E286" s="144">
        <v>81.75</v>
      </c>
      <c r="F286" s="149"/>
      <c r="G286" s="133">
        <f t="shared" si="22"/>
        <v>73.58</v>
      </c>
      <c r="H286" s="145">
        <v>200</v>
      </c>
      <c r="I286" s="209"/>
      <c r="K286" s="13"/>
      <c r="L286" s="13"/>
      <c r="N286" s="13"/>
      <c r="O286" s="46"/>
    </row>
    <row r="287" spans="1:15" x14ac:dyDescent="0.2">
      <c r="A287" s="196"/>
      <c r="B287" s="5" t="s">
        <v>15</v>
      </c>
      <c r="C287" s="53" t="s">
        <v>12</v>
      </c>
      <c r="D287" s="98">
        <v>46204</v>
      </c>
      <c r="E287" s="155">
        <v>60.48</v>
      </c>
      <c r="F287" s="148"/>
      <c r="G287" s="157">
        <f t="shared" si="22"/>
        <v>54.43</v>
      </c>
      <c r="H287" s="158">
        <v>300</v>
      </c>
      <c r="I287" s="210"/>
      <c r="K287" s="13"/>
      <c r="L287" s="13"/>
      <c r="N287" s="13"/>
      <c r="O287" s="46"/>
    </row>
    <row r="288" spans="1:15" x14ac:dyDescent="0.2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70.900000000000006</v>
      </c>
      <c r="F288" s="74"/>
      <c r="G288" s="41">
        <f t="shared" si="22"/>
        <v>63.81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2">
      <c r="A289" s="195"/>
      <c r="B289" s="4" t="s">
        <v>14</v>
      </c>
      <c r="C289" s="52" t="s">
        <v>12</v>
      </c>
      <c r="D289" s="97">
        <v>46204</v>
      </c>
      <c r="E289" s="144">
        <v>40.78</v>
      </c>
      <c r="F289" s="149"/>
      <c r="G289" s="133">
        <f t="shared" si="22"/>
        <v>36.700000000000003</v>
      </c>
      <c r="H289" s="145">
        <v>200</v>
      </c>
      <c r="I289" s="209"/>
      <c r="K289" s="13"/>
      <c r="L289" s="13"/>
      <c r="N289" s="13"/>
      <c r="O289" s="46"/>
    </row>
    <row r="290" spans="1:15" x14ac:dyDescent="0.2">
      <c r="A290" s="196"/>
      <c r="B290" s="5" t="s">
        <v>15</v>
      </c>
      <c r="C290" s="53" t="s">
        <v>12</v>
      </c>
      <c r="D290" s="98">
        <v>46204</v>
      </c>
      <c r="E290" s="155">
        <v>30.77</v>
      </c>
      <c r="F290" s="148"/>
      <c r="G290" s="157">
        <f t="shared" si="22"/>
        <v>27.69</v>
      </c>
      <c r="H290" s="158">
        <v>300</v>
      </c>
      <c r="I290" s="210"/>
      <c r="K290" s="13"/>
      <c r="L290" s="13"/>
      <c r="N290" s="13"/>
      <c r="O290" s="46"/>
    </row>
    <row r="291" spans="1:15" x14ac:dyDescent="0.2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70.900000000000006</v>
      </c>
      <c r="F291" s="74"/>
      <c r="G291" s="41">
        <f t="shared" si="22"/>
        <v>63.81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2">
      <c r="A292" s="195"/>
      <c r="B292" s="4" t="s">
        <v>14</v>
      </c>
      <c r="C292" s="52" t="s">
        <v>12</v>
      </c>
      <c r="D292" s="97">
        <v>46204</v>
      </c>
      <c r="E292" s="144">
        <v>40.78</v>
      </c>
      <c r="F292" s="149"/>
      <c r="G292" s="133">
        <f t="shared" si="22"/>
        <v>36.700000000000003</v>
      </c>
      <c r="H292" s="145">
        <v>200</v>
      </c>
      <c r="I292" s="209"/>
      <c r="K292" s="13"/>
      <c r="L292" s="13"/>
      <c r="N292" s="13"/>
      <c r="O292" s="46"/>
    </row>
    <row r="293" spans="1:15" x14ac:dyDescent="0.2">
      <c r="A293" s="196"/>
      <c r="B293" s="5" t="s">
        <v>15</v>
      </c>
      <c r="C293" s="53" t="s">
        <v>12</v>
      </c>
      <c r="D293" s="98">
        <v>46204</v>
      </c>
      <c r="E293" s="155">
        <v>30.77</v>
      </c>
      <c r="F293" s="148"/>
      <c r="G293" s="157">
        <f t="shared" si="22"/>
        <v>27.69</v>
      </c>
      <c r="H293" s="158">
        <v>300</v>
      </c>
      <c r="I293" s="210"/>
      <c r="K293" s="13"/>
      <c r="L293" s="13"/>
      <c r="N293" s="13"/>
      <c r="O293" s="46"/>
    </row>
    <row r="294" spans="1:15" x14ac:dyDescent="0.2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67.22</v>
      </c>
      <c r="F294" s="74"/>
      <c r="G294" s="41">
        <f t="shared" si="22"/>
        <v>60.5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2">
      <c r="A295" s="195"/>
      <c r="B295" s="4" t="s">
        <v>14</v>
      </c>
      <c r="C295" s="52" t="s">
        <v>12</v>
      </c>
      <c r="D295" s="97">
        <v>46204</v>
      </c>
      <c r="E295" s="144">
        <v>38.64</v>
      </c>
      <c r="F295" s="149"/>
      <c r="G295" s="133">
        <f t="shared" si="22"/>
        <v>34.78</v>
      </c>
      <c r="H295" s="145">
        <v>200</v>
      </c>
      <c r="I295" s="209"/>
      <c r="K295" s="13"/>
      <c r="L295" s="13"/>
      <c r="N295" s="13"/>
      <c r="O295" s="46"/>
    </row>
    <row r="296" spans="1:15" x14ac:dyDescent="0.2">
      <c r="A296" s="196"/>
      <c r="B296" s="5" t="s">
        <v>15</v>
      </c>
      <c r="C296" s="53" t="s">
        <v>12</v>
      </c>
      <c r="D296" s="98">
        <v>46204</v>
      </c>
      <c r="E296" s="155">
        <v>29.27</v>
      </c>
      <c r="F296" s="148"/>
      <c r="G296" s="157">
        <f t="shared" si="22"/>
        <v>26.34</v>
      </c>
      <c r="H296" s="158">
        <v>300</v>
      </c>
      <c r="I296" s="210"/>
      <c r="K296" s="13"/>
      <c r="L296" s="13"/>
      <c r="N296" s="13"/>
      <c r="O296" s="46"/>
    </row>
    <row r="297" spans="1:15" x14ac:dyDescent="0.2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85.149999999999991</v>
      </c>
      <c r="F297" s="74"/>
      <c r="G297" s="41">
        <f t="shared" si="22"/>
        <v>76.64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2">
      <c r="A298" s="195"/>
      <c r="B298" s="4" t="s">
        <v>14</v>
      </c>
      <c r="C298" s="52" t="s">
        <v>12</v>
      </c>
      <c r="D298" s="97">
        <v>46204</v>
      </c>
      <c r="E298" s="144">
        <v>49.32</v>
      </c>
      <c r="F298" s="149"/>
      <c r="G298" s="133">
        <f t="shared" si="22"/>
        <v>44.39</v>
      </c>
      <c r="H298" s="145">
        <v>200</v>
      </c>
      <c r="I298" s="209"/>
      <c r="K298" s="13"/>
      <c r="L298" s="13"/>
      <c r="N298" s="13"/>
      <c r="O298" s="46"/>
    </row>
    <row r="299" spans="1:15" x14ac:dyDescent="0.2">
      <c r="A299" s="196"/>
      <c r="B299" s="5" t="s">
        <v>15</v>
      </c>
      <c r="C299" s="53" t="s">
        <v>12</v>
      </c>
      <c r="D299" s="98">
        <v>46204</v>
      </c>
      <c r="E299" s="155">
        <v>36.5</v>
      </c>
      <c r="F299" s="148"/>
      <c r="G299" s="157">
        <f t="shared" si="22"/>
        <v>32.85</v>
      </c>
      <c r="H299" s="158">
        <v>300</v>
      </c>
      <c r="I299" s="210"/>
      <c r="K299" s="13"/>
      <c r="L299" s="13"/>
      <c r="N299" s="13"/>
      <c r="O299" s="46"/>
    </row>
    <row r="300" spans="1:15" x14ac:dyDescent="0.2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2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2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2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2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139.31</v>
      </c>
      <c r="F304" s="74"/>
      <c r="G304" s="41">
        <f t="shared" ref="G304:G310" si="23">ROUND(E304*0.9,2)</f>
        <v>125.38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2">
      <c r="A305" s="192"/>
      <c r="B305" s="4" t="s">
        <v>14</v>
      </c>
      <c r="C305" s="52" t="s">
        <v>12</v>
      </c>
      <c r="D305" s="97">
        <v>46204</v>
      </c>
      <c r="E305" s="144">
        <v>80.7</v>
      </c>
      <c r="F305" s="149"/>
      <c r="G305" s="133">
        <f t="shared" si="23"/>
        <v>72.63</v>
      </c>
      <c r="H305" s="145" t="s">
        <v>198</v>
      </c>
      <c r="I305" s="185"/>
      <c r="K305" s="13"/>
      <c r="L305" s="13"/>
      <c r="N305" s="13"/>
      <c r="O305" s="46"/>
    </row>
    <row r="306" spans="1:15" x14ac:dyDescent="0.2">
      <c r="A306" s="193"/>
      <c r="B306" s="5" t="s">
        <v>15</v>
      </c>
      <c r="C306" s="53" t="s">
        <v>12</v>
      </c>
      <c r="D306" s="98">
        <v>46204</v>
      </c>
      <c r="E306" s="155">
        <v>59.7</v>
      </c>
      <c r="F306" s="148"/>
      <c r="G306" s="157">
        <f t="shared" si="23"/>
        <v>53.73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2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2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2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2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139.31</v>
      </c>
      <c r="F310" s="152"/>
      <c r="G310" s="128">
        <f t="shared" si="23"/>
        <v>125.38</v>
      </c>
      <c r="H310" s="129" t="s">
        <v>206</v>
      </c>
      <c r="I310" s="185"/>
      <c r="K310" s="13"/>
      <c r="L310" s="13"/>
      <c r="N310" s="13"/>
      <c r="O310" s="46"/>
    </row>
    <row r="311" spans="1:15" ht="25.5" x14ac:dyDescent="0.2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2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139.31</v>
      </c>
      <c r="F312" s="74"/>
      <c r="G312" s="41">
        <f t="shared" ref="G312:G344" si="24">ROUND(E312*0.9,2)</f>
        <v>125.38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2">
      <c r="A313" s="192"/>
      <c r="B313" s="4" t="s">
        <v>14</v>
      </c>
      <c r="C313" s="52" t="s">
        <v>12</v>
      </c>
      <c r="D313" s="97">
        <v>46204</v>
      </c>
      <c r="E313" s="144">
        <v>80.7</v>
      </c>
      <c r="F313" s="149"/>
      <c r="G313" s="133">
        <f t="shared" si="24"/>
        <v>72.63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2">
      <c r="A314" s="193"/>
      <c r="B314" s="5" t="s">
        <v>15</v>
      </c>
      <c r="C314" s="53" t="s">
        <v>12</v>
      </c>
      <c r="D314" s="98">
        <v>46204</v>
      </c>
      <c r="E314" s="155">
        <v>59.7</v>
      </c>
      <c r="F314" s="148"/>
      <c r="G314" s="157">
        <f t="shared" si="24"/>
        <v>53.73</v>
      </c>
      <c r="H314" s="158" t="s">
        <v>212</v>
      </c>
      <c r="I314" s="185"/>
      <c r="K314" s="13"/>
      <c r="L314" s="13"/>
      <c r="N314" s="13"/>
      <c r="O314" s="46"/>
    </row>
    <row r="315" spans="1:15" x14ac:dyDescent="0.2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2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2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2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103.81</v>
      </c>
      <c r="F318" s="74"/>
      <c r="G318" s="41">
        <f t="shared" si="24"/>
        <v>93.43</v>
      </c>
      <c r="H318" s="153" t="s">
        <v>218</v>
      </c>
      <c r="I318" s="185"/>
      <c r="K318" s="13"/>
      <c r="L318" s="13"/>
      <c r="N318" s="13"/>
      <c r="O318" s="46"/>
    </row>
    <row r="319" spans="1:15" x14ac:dyDescent="0.2">
      <c r="A319" s="192"/>
      <c r="B319" s="4" t="s">
        <v>14</v>
      </c>
      <c r="C319" s="52" t="s">
        <v>12</v>
      </c>
      <c r="D319" s="97">
        <v>46204</v>
      </c>
      <c r="E319" s="144">
        <v>59.41</v>
      </c>
      <c r="F319" s="149"/>
      <c r="G319" s="133">
        <f t="shared" si="24"/>
        <v>53.47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2">
      <c r="A320" s="193"/>
      <c r="B320" s="5" t="s">
        <v>15</v>
      </c>
      <c r="C320" s="53" t="s">
        <v>12</v>
      </c>
      <c r="D320" s="98">
        <v>46204</v>
      </c>
      <c r="E320" s="155">
        <v>44.84</v>
      </c>
      <c r="F320" s="148"/>
      <c r="G320" s="157">
        <f t="shared" si="24"/>
        <v>40.36</v>
      </c>
      <c r="H320" s="158" t="s">
        <v>220</v>
      </c>
      <c r="I320" s="185"/>
      <c r="K320" s="13"/>
      <c r="L320" s="13"/>
      <c r="N320" s="13"/>
      <c r="O320" s="46"/>
    </row>
    <row r="321" spans="1:15" x14ac:dyDescent="0.2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2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2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2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139.31</v>
      </c>
      <c r="F324" s="74"/>
      <c r="G324" s="41">
        <f t="shared" si="24"/>
        <v>125.38</v>
      </c>
      <c r="H324" s="153" t="s">
        <v>226</v>
      </c>
      <c r="I324" s="185"/>
      <c r="K324" s="13"/>
      <c r="L324" s="13"/>
      <c r="N324" s="13"/>
      <c r="O324" s="46"/>
    </row>
    <row r="325" spans="1:15" x14ac:dyDescent="0.2">
      <c r="A325" s="192"/>
      <c r="B325" s="4" t="s">
        <v>14</v>
      </c>
      <c r="C325" s="52" t="s">
        <v>12</v>
      </c>
      <c r="D325" s="97">
        <v>46204</v>
      </c>
      <c r="E325" s="144">
        <v>80.7</v>
      </c>
      <c r="F325" s="149"/>
      <c r="G325" s="133">
        <f t="shared" si="24"/>
        <v>72.63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2">
      <c r="A326" s="193"/>
      <c r="B326" s="5" t="s">
        <v>15</v>
      </c>
      <c r="C326" s="53" t="s">
        <v>12</v>
      </c>
      <c r="D326" s="98">
        <v>46204</v>
      </c>
      <c r="E326" s="155">
        <v>59.7</v>
      </c>
      <c r="F326" s="148"/>
      <c r="G326" s="157">
        <f t="shared" si="24"/>
        <v>53.73</v>
      </c>
      <c r="H326" s="158" t="s">
        <v>228</v>
      </c>
      <c r="I326" s="185"/>
      <c r="K326" s="13"/>
      <c r="L326" s="13"/>
      <c r="N326" s="13"/>
      <c r="O326" s="46"/>
    </row>
    <row r="327" spans="1:15" x14ac:dyDescent="0.2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2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2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2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103.81</v>
      </c>
      <c r="F330" s="74"/>
      <c r="G330" s="41">
        <f t="shared" si="24"/>
        <v>93.43</v>
      </c>
      <c r="H330" s="153" t="s">
        <v>230</v>
      </c>
      <c r="I330" s="185"/>
      <c r="K330" s="13"/>
      <c r="L330" s="13"/>
      <c r="N330" s="13"/>
      <c r="O330" s="46"/>
    </row>
    <row r="331" spans="1:15" x14ac:dyDescent="0.2">
      <c r="A331" s="192"/>
      <c r="B331" s="4" t="s">
        <v>14</v>
      </c>
      <c r="C331" s="52" t="s">
        <v>12</v>
      </c>
      <c r="D331" s="97">
        <v>46204</v>
      </c>
      <c r="E331" s="144">
        <v>59.41</v>
      </c>
      <c r="F331" s="149"/>
      <c r="G331" s="133">
        <f t="shared" si="24"/>
        <v>53.47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2">
      <c r="A332" s="193"/>
      <c r="B332" s="5" t="s">
        <v>15</v>
      </c>
      <c r="C332" s="53" t="s">
        <v>12</v>
      </c>
      <c r="D332" s="98">
        <v>46204</v>
      </c>
      <c r="E332" s="155">
        <v>44.84</v>
      </c>
      <c r="F332" s="148"/>
      <c r="G332" s="157">
        <f t="shared" si="24"/>
        <v>40.36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2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2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2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2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139.31</v>
      </c>
      <c r="F336" s="74"/>
      <c r="G336" s="41">
        <f t="shared" si="24"/>
        <v>125.38</v>
      </c>
      <c r="H336" s="153" t="s">
        <v>242</v>
      </c>
      <c r="I336" s="185"/>
      <c r="K336" s="13"/>
      <c r="L336" s="13"/>
      <c r="N336" s="13"/>
      <c r="O336" s="46"/>
    </row>
    <row r="337" spans="1:15" x14ac:dyDescent="0.2">
      <c r="A337" s="192"/>
      <c r="B337" s="4" t="s">
        <v>14</v>
      </c>
      <c r="C337" s="52" t="s">
        <v>12</v>
      </c>
      <c r="D337" s="97">
        <v>46204</v>
      </c>
      <c r="E337" s="144">
        <v>80.7</v>
      </c>
      <c r="F337" s="149"/>
      <c r="G337" s="133">
        <f t="shared" si="24"/>
        <v>72.63</v>
      </c>
      <c r="H337" s="145" t="s">
        <v>243</v>
      </c>
      <c r="I337" s="185"/>
      <c r="K337" s="13"/>
      <c r="L337" s="13"/>
      <c r="N337" s="13"/>
      <c r="O337" s="46"/>
    </row>
    <row r="338" spans="1:15" x14ac:dyDescent="0.2">
      <c r="A338" s="193"/>
      <c r="B338" s="5" t="s">
        <v>15</v>
      </c>
      <c r="C338" s="53" t="s">
        <v>12</v>
      </c>
      <c r="D338" s="98">
        <v>46204</v>
      </c>
      <c r="E338" s="155">
        <v>59.7</v>
      </c>
      <c r="F338" s="148"/>
      <c r="G338" s="157">
        <f t="shared" si="24"/>
        <v>53.73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2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2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2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2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103.81</v>
      </c>
      <c r="F342" s="74"/>
      <c r="G342" s="41">
        <f t="shared" si="24"/>
        <v>93.43</v>
      </c>
      <c r="H342" s="153" t="s">
        <v>246</v>
      </c>
      <c r="I342" s="185"/>
      <c r="K342" s="13"/>
      <c r="L342" s="13"/>
      <c r="N342" s="13"/>
      <c r="O342" s="46"/>
    </row>
    <row r="343" spans="1:15" x14ac:dyDescent="0.2">
      <c r="A343" s="192"/>
      <c r="B343" s="4" t="s">
        <v>14</v>
      </c>
      <c r="C343" s="52" t="s">
        <v>12</v>
      </c>
      <c r="D343" s="97">
        <v>46204</v>
      </c>
      <c r="E343" s="144">
        <v>59.41</v>
      </c>
      <c r="F343" s="149"/>
      <c r="G343" s="133">
        <f t="shared" si="24"/>
        <v>53.47</v>
      </c>
      <c r="H343" s="145" t="s">
        <v>247</v>
      </c>
      <c r="I343" s="185"/>
      <c r="K343" s="13"/>
      <c r="L343" s="13"/>
      <c r="N343" s="13"/>
      <c r="O343" s="46"/>
    </row>
    <row r="344" spans="1:15" x14ac:dyDescent="0.2">
      <c r="A344" s="193"/>
      <c r="B344" s="5" t="s">
        <v>15</v>
      </c>
      <c r="C344" s="53" t="s">
        <v>12</v>
      </c>
      <c r="D344" s="98">
        <v>46204</v>
      </c>
      <c r="E344" s="155">
        <v>44.84</v>
      </c>
      <c r="F344" s="148"/>
      <c r="G344" s="157">
        <f t="shared" si="24"/>
        <v>40.36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2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2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2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2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139.31</v>
      </c>
      <c r="F348" s="74"/>
      <c r="G348" s="41">
        <f t="shared" si="25"/>
        <v>125.38</v>
      </c>
      <c r="H348" s="153" t="s">
        <v>258</v>
      </c>
      <c r="I348" s="185"/>
      <c r="K348" s="13"/>
      <c r="L348" s="13"/>
      <c r="N348" s="13"/>
      <c r="O348" s="46"/>
    </row>
    <row r="349" spans="1:15" x14ac:dyDescent="0.2">
      <c r="A349" s="192"/>
      <c r="B349" s="4" t="s">
        <v>14</v>
      </c>
      <c r="C349" s="52" t="s">
        <v>12</v>
      </c>
      <c r="D349" s="97">
        <v>46204</v>
      </c>
      <c r="E349" s="144">
        <v>80.7</v>
      </c>
      <c r="F349" s="149"/>
      <c r="G349" s="133">
        <f t="shared" si="25"/>
        <v>72.63</v>
      </c>
      <c r="H349" s="145" t="s">
        <v>259</v>
      </c>
      <c r="I349" s="185"/>
      <c r="K349" s="13"/>
      <c r="L349" s="13"/>
      <c r="N349" s="13"/>
      <c r="O349" s="46"/>
    </row>
    <row r="350" spans="1:15" x14ac:dyDescent="0.2">
      <c r="A350" s="193"/>
      <c r="B350" s="5" t="s">
        <v>15</v>
      </c>
      <c r="C350" s="53" t="s">
        <v>12</v>
      </c>
      <c r="D350" s="98">
        <v>46204</v>
      </c>
      <c r="E350" s="155">
        <v>59.7</v>
      </c>
      <c r="F350" s="148"/>
      <c r="G350" s="157">
        <f t="shared" si="25"/>
        <v>53.73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2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2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2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2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139.31</v>
      </c>
      <c r="F354" s="74"/>
      <c r="G354" s="41">
        <f t="shared" si="25"/>
        <v>125.38</v>
      </c>
      <c r="H354" s="153" t="s">
        <v>266</v>
      </c>
      <c r="I354" s="185"/>
      <c r="K354" s="13"/>
      <c r="L354" s="13"/>
      <c r="N354" s="13"/>
      <c r="O354" s="46"/>
    </row>
    <row r="355" spans="1:15" x14ac:dyDescent="0.2">
      <c r="A355" s="192"/>
      <c r="B355" s="4" t="s">
        <v>14</v>
      </c>
      <c r="C355" s="52" t="s">
        <v>12</v>
      </c>
      <c r="D355" s="97">
        <v>46204</v>
      </c>
      <c r="E355" s="144">
        <v>80.7</v>
      </c>
      <c r="F355" s="149"/>
      <c r="G355" s="133">
        <f t="shared" si="25"/>
        <v>72.63</v>
      </c>
      <c r="H355" s="145" t="s">
        <v>267</v>
      </c>
      <c r="I355" s="185"/>
      <c r="K355" s="13"/>
      <c r="L355" s="13"/>
      <c r="N355" s="13"/>
      <c r="O355" s="46"/>
    </row>
    <row r="356" spans="1:15" x14ac:dyDescent="0.2">
      <c r="A356" s="193"/>
      <c r="B356" s="5" t="s">
        <v>15</v>
      </c>
      <c r="C356" s="53" t="s">
        <v>12</v>
      </c>
      <c r="D356" s="98">
        <v>46204</v>
      </c>
      <c r="E356" s="155">
        <v>59.7</v>
      </c>
      <c r="F356" s="148"/>
      <c r="G356" s="157">
        <f t="shared" si="25"/>
        <v>53.73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2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2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2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2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103.81</v>
      </c>
      <c r="F360" s="74"/>
      <c r="G360" s="41">
        <f t="shared" si="25"/>
        <v>93.43</v>
      </c>
      <c r="H360" s="153" t="s">
        <v>269</v>
      </c>
      <c r="I360" s="185"/>
      <c r="K360" s="13"/>
      <c r="L360" s="13"/>
      <c r="N360" s="13"/>
      <c r="O360" s="46"/>
    </row>
    <row r="361" spans="1:15" x14ac:dyDescent="0.2">
      <c r="A361" s="192"/>
      <c r="B361" s="4" t="s">
        <v>14</v>
      </c>
      <c r="C361" s="52" t="s">
        <v>12</v>
      </c>
      <c r="D361" s="97">
        <v>46204</v>
      </c>
      <c r="E361" s="144">
        <v>59.41</v>
      </c>
      <c r="F361" s="149"/>
      <c r="G361" s="133">
        <f t="shared" si="25"/>
        <v>53.47</v>
      </c>
      <c r="H361" s="145" t="s">
        <v>270</v>
      </c>
      <c r="I361" s="185"/>
      <c r="K361" s="13"/>
      <c r="L361" s="13"/>
      <c r="N361" s="13"/>
      <c r="O361" s="46"/>
    </row>
    <row r="362" spans="1:15" x14ac:dyDescent="0.2">
      <c r="A362" s="193"/>
      <c r="B362" s="5" t="s">
        <v>15</v>
      </c>
      <c r="C362" s="53" t="s">
        <v>12</v>
      </c>
      <c r="D362" s="98">
        <v>46204</v>
      </c>
      <c r="E362" s="155">
        <v>44.84</v>
      </c>
      <c r="F362" s="148"/>
      <c r="G362" s="157">
        <f t="shared" si="25"/>
        <v>40.36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2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2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2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2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103.81</v>
      </c>
      <c r="F366" s="152"/>
      <c r="G366" s="128">
        <f t="shared" si="25"/>
        <v>93.43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5.5" x14ac:dyDescent="0.2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2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103.81</v>
      </c>
      <c r="F368" s="74"/>
      <c r="G368" s="41">
        <f t="shared" ref="G368:G409" si="26">ROUND(E368*0.9,2)</f>
        <v>93.43</v>
      </c>
      <c r="H368" s="153" t="s">
        <v>283</v>
      </c>
      <c r="I368" s="185"/>
      <c r="K368" s="13"/>
      <c r="L368" s="13"/>
      <c r="N368" s="13"/>
      <c r="O368" s="46"/>
    </row>
    <row r="369" spans="1:15" x14ac:dyDescent="0.2">
      <c r="A369" s="192"/>
      <c r="B369" s="4" t="s">
        <v>14</v>
      </c>
      <c r="C369" s="52" t="s">
        <v>12</v>
      </c>
      <c r="D369" s="97">
        <v>46204</v>
      </c>
      <c r="E369" s="144">
        <v>59.41</v>
      </c>
      <c r="F369" s="149"/>
      <c r="G369" s="133">
        <f t="shared" si="26"/>
        <v>53.47</v>
      </c>
      <c r="H369" s="145" t="s">
        <v>284</v>
      </c>
      <c r="I369" s="185"/>
      <c r="K369" s="13"/>
      <c r="L369" s="13"/>
      <c r="N369" s="13"/>
      <c r="O369" s="46"/>
    </row>
    <row r="370" spans="1:15" x14ac:dyDescent="0.2">
      <c r="A370" s="193"/>
      <c r="B370" s="5" t="s">
        <v>15</v>
      </c>
      <c r="C370" s="53" t="s">
        <v>12</v>
      </c>
      <c r="D370" s="98">
        <v>46204</v>
      </c>
      <c r="E370" s="155">
        <v>44.84</v>
      </c>
      <c r="F370" s="148"/>
      <c r="G370" s="157">
        <f t="shared" si="26"/>
        <v>40.36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2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2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2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2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139.31</v>
      </c>
      <c r="F374" s="74"/>
      <c r="G374" s="41">
        <f t="shared" si="26"/>
        <v>125.38</v>
      </c>
      <c r="H374" s="153" t="s">
        <v>291</v>
      </c>
      <c r="I374" s="185"/>
      <c r="K374" s="13"/>
      <c r="L374" s="13"/>
      <c r="N374" s="13"/>
      <c r="O374" s="46"/>
    </row>
    <row r="375" spans="1:15" x14ac:dyDescent="0.2">
      <c r="A375" s="192"/>
      <c r="B375" s="4" t="s">
        <v>14</v>
      </c>
      <c r="C375" s="52" t="s">
        <v>12</v>
      </c>
      <c r="D375" s="97">
        <v>46204</v>
      </c>
      <c r="E375" s="144">
        <v>80.7</v>
      </c>
      <c r="F375" s="149"/>
      <c r="G375" s="133">
        <f t="shared" si="26"/>
        <v>72.63</v>
      </c>
      <c r="H375" s="145" t="s">
        <v>292</v>
      </c>
      <c r="I375" s="185"/>
      <c r="K375" s="13"/>
      <c r="L375" s="13"/>
      <c r="N375" s="13"/>
      <c r="O375" s="46"/>
    </row>
    <row r="376" spans="1:15" x14ac:dyDescent="0.2">
      <c r="A376" s="193"/>
      <c r="B376" s="5" t="s">
        <v>15</v>
      </c>
      <c r="C376" s="53" t="s">
        <v>12</v>
      </c>
      <c r="D376" s="98">
        <v>46204</v>
      </c>
      <c r="E376" s="155">
        <v>59.7</v>
      </c>
      <c r="F376" s="148"/>
      <c r="G376" s="157">
        <f t="shared" si="26"/>
        <v>53.73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2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2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2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2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139.31</v>
      </c>
      <c r="F380" s="74"/>
      <c r="G380" s="41">
        <f t="shared" si="26"/>
        <v>125.38</v>
      </c>
      <c r="H380" s="153" t="s">
        <v>299</v>
      </c>
      <c r="I380" s="185"/>
      <c r="K380" s="13"/>
      <c r="L380" s="13"/>
      <c r="N380" s="13"/>
      <c r="O380" s="46"/>
    </row>
    <row r="381" spans="1:15" x14ac:dyDescent="0.2">
      <c r="A381" s="192"/>
      <c r="B381" s="4" t="s">
        <v>14</v>
      </c>
      <c r="C381" s="52" t="s">
        <v>12</v>
      </c>
      <c r="D381" s="97">
        <v>46204</v>
      </c>
      <c r="E381" s="144">
        <v>80.7</v>
      </c>
      <c r="F381" s="149"/>
      <c r="G381" s="133">
        <f t="shared" si="26"/>
        <v>72.63</v>
      </c>
      <c r="H381" s="145" t="s">
        <v>300</v>
      </c>
      <c r="I381" s="185"/>
      <c r="K381" s="13"/>
      <c r="L381" s="13"/>
      <c r="N381" s="13"/>
      <c r="O381" s="46"/>
    </row>
    <row r="382" spans="1:15" x14ac:dyDescent="0.2">
      <c r="A382" s="193"/>
      <c r="B382" s="5" t="s">
        <v>15</v>
      </c>
      <c r="C382" s="53" t="s">
        <v>12</v>
      </c>
      <c r="D382" s="98">
        <v>46204</v>
      </c>
      <c r="E382" s="155">
        <v>59.7</v>
      </c>
      <c r="F382" s="148"/>
      <c r="G382" s="157">
        <f t="shared" si="26"/>
        <v>53.73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2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2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2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2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139.31</v>
      </c>
      <c r="F386" s="74"/>
      <c r="G386" s="41">
        <f t="shared" si="26"/>
        <v>125.38</v>
      </c>
      <c r="H386" s="153" t="s">
        <v>307</v>
      </c>
      <c r="I386" s="185"/>
      <c r="K386" s="13"/>
      <c r="L386" s="13"/>
      <c r="N386" s="13"/>
      <c r="O386" s="46"/>
    </row>
    <row r="387" spans="1:15" x14ac:dyDescent="0.2">
      <c r="A387" s="192"/>
      <c r="B387" s="4" t="s">
        <v>14</v>
      </c>
      <c r="C387" s="52" t="s">
        <v>12</v>
      </c>
      <c r="D387" s="97">
        <v>46204</v>
      </c>
      <c r="E387" s="144">
        <v>80.7</v>
      </c>
      <c r="F387" s="149"/>
      <c r="G387" s="133">
        <f t="shared" si="26"/>
        <v>72.63</v>
      </c>
      <c r="H387" s="145" t="s">
        <v>308</v>
      </c>
      <c r="I387" s="185"/>
      <c r="K387" s="13"/>
      <c r="L387" s="13"/>
      <c r="N387" s="13"/>
      <c r="O387" s="46"/>
    </row>
    <row r="388" spans="1:15" x14ac:dyDescent="0.2">
      <c r="A388" s="193"/>
      <c r="B388" s="5" t="s">
        <v>15</v>
      </c>
      <c r="C388" s="53" t="s">
        <v>12</v>
      </c>
      <c r="D388" s="98">
        <v>46204</v>
      </c>
      <c r="E388" s="155">
        <v>59.7</v>
      </c>
      <c r="F388" s="148"/>
      <c r="G388" s="157">
        <f t="shared" si="26"/>
        <v>53.73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2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2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2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2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139.31</v>
      </c>
      <c r="F392" s="74"/>
      <c r="G392" s="41">
        <f t="shared" si="26"/>
        <v>125.38</v>
      </c>
      <c r="H392" s="153" t="s">
        <v>315</v>
      </c>
      <c r="I392" s="185"/>
      <c r="K392" s="13"/>
      <c r="L392" s="13"/>
      <c r="N392" s="13"/>
      <c r="O392" s="46"/>
    </row>
    <row r="393" spans="1:15" x14ac:dyDescent="0.2">
      <c r="A393" s="192"/>
      <c r="B393" s="4" t="s">
        <v>14</v>
      </c>
      <c r="C393" s="52" t="s">
        <v>12</v>
      </c>
      <c r="D393" s="97">
        <v>46204</v>
      </c>
      <c r="E393" s="144">
        <v>80.7</v>
      </c>
      <c r="F393" s="149"/>
      <c r="G393" s="133">
        <f t="shared" si="26"/>
        <v>72.63</v>
      </c>
      <c r="H393" s="145" t="s">
        <v>316</v>
      </c>
      <c r="I393" s="185"/>
      <c r="K393" s="13"/>
      <c r="L393" s="13"/>
      <c r="N393" s="13"/>
      <c r="O393" s="46"/>
    </row>
    <row r="394" spans="1:15" x14ac:dyDescent="0.2">
      <c r="A394" s="193"/>
      <c r="B394" s="5" t="s">
        <v>15</v>
      </c>
      <c r="C394" s="53" t="s">
        <v>12</v>
      </c>
      <c r="D394" s="98">
        <v>46204</v>
      </c>
      <c r="E394" s="155">
        <v>59.7</v>
      </c>
      <c r="F394" s="148"/>
      <c r="G394" s="157">
        <f t="shared" si="26"/>
        <v>53.73</v>
      </c>
      <c r="H394" s="158" t="s">
        <v>317</v>
      </c>
      <c r="I394" s="185"/>
      <c r="K394" s="13"/>
      <c r="L394" s="13"/>
      <c r="N394" s="13"/>
      <c r="O394" s="46"/>
    </row>
    <row r="395" spans="1:15" x14ac:dyDescent="0.2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2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2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2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103.81</v>
      </c>
      <c r="F398" s="74"/>
      <c r="G398" s="41">
        <f t="shared" si="26"/>
        <v>93.43</v>
      </c>
      <c r="H398" s="153" t="s">
        <v>319</v>
      </c>
      <c r="I398" s="185"/>
      <c r="K398" s="13"/>
      <c r="L398" s="13"/>
      <c r="N398" s="13"/>
      <c r="O398" s="46"/>
    </row>
    <row r="399" spans="1:15" x14ac:dyDescent="0.2">
      <c r="A399" s="192"/>
      <c r="B399" s="4" t="s">
        <v>14</v>
      </c>
      <c r="C399" s="52" t="s">
        <v>12</v>
      </c>
      <c r="D399" s="97">
        <v>46204</v>
      </c>
      <c r="E399" s="144">
        <v>59.41</v>
      </c>
      <c r="F399" s="149"/>
      <c r="G399" s="133">
        <f t="shared" si="26"/>
        <v>53.47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2">
      <c r="A400" s="193"/>
      <c r="B400" s="5" t="s">
        <v>15</v>
      </c>
      <c r="C400" s="53" t="s">
        <v>12</v>
      </c>
      <c r="D400" s="98">
        <v>46204</v>
      </c>
      <c r="E400" s="155">
        <v>44.84</v>
      </c>
      <c r="F400" s="148"/>
      <c r="G400" s="157">
        <f t="shared" si="26"/>
        <v>40.36</v>
      </c>
      <c r="H400" s="158" t="s">
        <v>321</v>
      </c>
      <c r="I400" s="185"/>
      <c r="K400" s="13"/>
      <c r="L400" s="13"/>
      <c r="N400" s="13"/>
      <c r="O400" s="46"/>
    </row>
    <row r="401" spans="1:15" x14ac:dyDescent="0.2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2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2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2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103.81</v>
      </c>
      <c r="F404" s="74"/>
      <c r="G404" s="41">
        <f t="shared" si="26"/>
        <v>93.43</v>
      </c>
      <c r="H404" s="153" t="s">
        <v>331</v>
      </c>
      <c r="I404" s="185"/>
      <c r="K404" s="13"/>
      <c r="L404" s="13"/>
      <c r="N404" s="13"/>
      <c r="O404" s="46"/>
    </row>
    <row r="405" spans="1:15" x14ac:dyDescent="0.2">
      <c r="A405" s="192"/>
      <c r="B405" s="4" t="s">
        <v>14</v>
      </c>
      <c r="C405" s="52" t="s">
        <v>12</v>
      </c>
      <c r="D405" s="97">
        <v>46204</v>
      </c>
      <c r="E405" s="144">
        <v>59.41</v>
      </c>
      <c r="F405" s="149"/>
      <c r="G405" s="133">
        <f t="shared" si="26"/>
        <v>53.47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2">
      <c r="A406" s="193"/>
      <c r="B406" s="5" t="s">
        <v>15</v>
      </c>
      <c r="C406" s="53" t="s">
        <v>12</v>
      </c>
      <c r="D406" s="98">
        <v>46204</v>
      </c>
      <c r="E406" s="155">
        <v>44.84</v>
      </c>
      <c r="F406" s="148"/>
      <c r="G406" s="157">
        <f t="shared" si="26"/>
        <v>40.36</v>
      </c>
      <c r="H406" s="158" t="s">
        <v>333</v>
      </c>
      <c r="I406" s="185"/>
      <c r="K406" s="13"/>
      <c r="L406" s="13"/>
      <c r="N406" s="13"/>
      <c r="O406" s="46"/>
    </row>
    <row r="407" spans="1:15" x14ac:dyDescent="0.2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2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2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2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2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2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2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104.09</v>
      </c>
      <c r="F413" s="74"/>
      <c r="G413" s="41">
        <f t="shared" ref="G413:G444" si="27">ROUND(E413*0.9,2)</f>
        <v>93.68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2">
      <c r="A414" s="192"/>
      <c r="B414" s="4" t="s">
        <v>14</v>
      </c>
      <c r="C414" s="52" t="s">
        <v>12</v>
      </c>
      <c r="D414" s="97">
        <v>46204</v>
      </c>
      <c r="E414" s="144">
        <v>59.99</v>
      </c>
      <c r="F414" s="149"/>
      <c r="G414" s="133">
        <f t="shared" si="27"/>
        <v>53.99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2">
      <c r="A415" s="193"/>
      <c r="B415" s="5" t="s">
        <v>15</v>
      </c>
      <c r="C415" s="53" t="s">
        <v>12</v>
      </c>
      <c r="D415" s="98">
        <v>46204</v>
      </c>
      <c r="E415" s="155">
        <v>45.57</v>
      </c>
      <c r="F415" s="148"/>
      <c r="G415" s="157">
        <f t="shared" si="27"/>
        <v>41.01</v>
      </c>
      <c r="H415" s="158" t="s">
        <v>344</v>
      </c>
      <c r="I415" s="185"/>
      <c r="K415" s="13"/>
      <c r="L415" s="13"/>
      <c r="N415" s="13"/>
      <c r="O415" s="46"/>
    </row>
    <row r="416" spans="1:15" x14ac:dyDescent="0.2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71.67</v>
      </c>
      <c r="F416" s="74"/>
      <c r="G416" s="41">
        <f t="shared" si="27"/>
        <v>64.5</v>
      </c>
      <c r="H416" s="153" t="s">
        <v>346</v>
      </c>
      <c r="I416" s="185"/>
      <c r="K416" s="13"/>
      <c r="L416" s="13"/>
      <c r="N416" s="13"/>
      <c r="O416" s="46"/>
    </row>
    <row r="417" spans="1:15" x14ac:dyDescent="0.2">
      <c r="A417" s="192"/>
      <c r="B417" s="4" t="s">
        <v>14</v>
      </c>
      <c r="C417" s="52" t="s">
        <v>12</v>
      </c>
      <c r="D417" s="97">
        <v>46204</v>
      </c>
      <c r="E417" s="144">
        <v>41.2</v>
      </c>
      <c r="F417" s="149"/>
      <c r="G417" s="133">
        <f t="shared" si="27"/>
        <v>37.08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2">
      <c r="A418" s="193"/>
      <c r="B418" s="5" t="s">
        <v>15</v>
      </c>
      <c r="C418" s="53" t="s">
        <v>12</v>
      </c>
      <c r="D418" s="98">
        <v>46204</v>
      </c>
      <c r="E418" s="155">
        <v>31.07</v>
      </c>
      <c r="F418" s="140"/>
      <c r="G418" s="157">
        <f t="shared" si="27"/>
        <v>27.96</v>
      </c>
      <c r="H418" s="158" t="s">
        <v>348</v>
      </c>
      <c r="I418" s="186"/>
      <c r="K418" s="13"/>
      <c r="L418" s="13"/>
      <c r="N418" s="13"/>
      <c r="O418" s="46"/>
    </row>
    <row r="419" spans="1:15" x14ac:dyDescent="0.2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54.48</v>
      </c>
      <c r="F419" s="74"/>
      <c r="G419" s="41">
        <f t="shared" si="27"/>
        <v>49.03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2">
      <c r="A420" s="192"/>
      <c r="B420" s="4" t="s">
        <v>14</v>
      </c>
      <c r="C420" s="52" t="s">
        <v>12</v>
      </c>
      <c r="D420" s="97">
        <v>46204</v>
      </c>
      <c r="E420" s="144">
        <v>30.59</v>
      </c>
      <c r="F420" s="149"/>
      <c r="G420" s="133">
        <f t="shared" si="27"/>
        <v>27.53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2">
      <c r="A421" s="193"/>
      <c r="B421" s="5" t="s">
        <v>15</v>
      </c>
      <c r="C421" s="53" t="s">
        <v>12</v>
      </c>
      <c r="D421" s="98">
        <v>46204</v>
      </c>
      <c r="E421" s="155">
        <v>22.58</v>
      </c>
      <c r="F421" s="148"/>
      <c r="G421" s="157">
        <f t="shared" si="27"/>
        <v>20.32</v>
      </c>
      <c r="H421" s="158" t="s">
        <v>352</v>
      </c>
      <c r="I421" s="185"/>
      <c r="K421" s="13"/>
      <c r="L421" s="13"/>
      <c r="N421" s="13"/>
      <c r="O421" s="46"/>
    </row>
    <row r="422" spans="1:15" x14ac:dyDescent="0.2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147.6</v>
      </c>
      <c r="F422" s="74"/>
      <c r="G422" s="41">
        <f t="shared" si="27"/>
        <v>132.84</v>
      </c>
      <c r="H422" s="172" t="s">
        <v>242</v>
      </c>
      <c r="I422" s="185"/>
      <c r="K422" s="13"/>
      <c r="L422" s="13"/>
      <c r="N422" s="13"/>
      <c r="O422" s="46"/>
    </row>
    <row r="423" spans="1:15" x14ac:dyDescent="0.2">
      <c r="A423" s="195"/>
      <c r="B423" s="4" t="s">
        <v>14</v>
      </c>
      <c r="C423" s="52" t="s">
        <v>12</v>
      </c>
      <c r="D423" s="97">
        <v>46204</v>
      </c>
      <c r="E423" s="144">
        <v>85.73</v>
      </c>
      <c r="F423" s="149"/>
      <c r="G423" s="133">
        <f t="shared" si="27"/>
        <v>77.16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2">
      <c r="A424" s="196"/>
      <c r="B424" s="5" t="s">
        <v>15</v>
      </c>
      <c r="C424" s="53" t="s">
        <v>12</v>
      </c>
      <c r="D424" s="98">
        <v>46204</v>
      </c>
      <c r="E424" s="155">
        <v>63.68</v>
      </c>
      <c r="F424" s="148"/>
      <c r="G424" s="157">
        <f t="shared" si="27"/>
        <v>57.31</v>
      </c>
      <c r="H424" s="174" t="s">
        <v>244</v>
      </c>
      <c r="I424" s="185"/>
      <c r="K424" s="13"/>
      <c r="L424" s="13"/>
      <c r="N424" s="13"/>
      <c r="O424" s="46"/>
    </row>
    <row r="425" spans="1:15" x14ac:dyDescent="0.2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147.6</v>
      </c>
      <c r="F425" s="74"/>
      <c r="G425" s="41">
        <f t="shared" si="27"/>
        <v>132.84</v>
      </c>
      <c r="H425" s="172" t="s">
        <v>226</v>
      </c>
      <c r="I425" s="185"/>
      <c r="K425" s="13"/>
      <c r="L425" s="13"/>
      <c r="N425" s="13"/>
      <c r="O425" s="46"/>
    </row>
    <row r="426" spans="1:15" x14ac:dyDescent="0.2">
      <c r="A426" s="195"/>
      <c r="B426" s="4" t="s">
        <v>14</v>
      </c>
      <c r="C426" s="52" t="s">
        <v>12</v>
      </c>
      <c r="D426" s="97">
        <v>46204</v>
      </c>
      <c r="E426" s="144">
        <v>85.73</v>
      </c>
      <c r="F426" s="149"/>
      <c r="G426" s="133">
        <f t="shared" si="27"/>
        <v>77.16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2">
      <c r="A427" s="196"/>
      <c r="B427" s="5" t="s">
        <v>15</v>
      </c>
      <c r="C427" s="53" t="s">
        <v>12</v>
      </c>
      <c r="D427" s="98">
        <v>46204</v>
      </c>
      <c r="E427" s="155">
        <v>63.68</v>
      </c>
      <c r="F427" s="148"/>
      <c r="G427" s="157">
        <f t="shared" si="27"/>
        <v>57.31</v>
      </c>
      <c r="H427" s="174" t="s">
        <v>228</v>
      </c>
      <c r="I427" s="185"/>
      <c r="K427" s="13"/>
      <c r="L427" s="13"/>
      <c r="N427" s="13"/>
      <c r="O427" s="46"/>
    </row>
    <row r="428" spans="1:15" x14ac:dyDescent="0.2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147.6</v>
      </c>
      <c r="F428" s="74"/>
      <c r="G428" s="41">
        <f t="shared" si="27"/>
        <v>132.84</v>
      </c>
      <c r="H428" s="172" t="s">
        <v>315</v>
      </c>
      <c r="I428" s="185"/>
      <c r="K428" s="13"/>
      <c r="L428" s="13"/>
      <c r="N428" s="13"/>
      <c r="O428" s="46"/>
    </row>
    <row r="429" spans="1:15" x14ac:dyDescent="0.2">
      <c r="A429" s="195"/>
      <c r="B429" s="4" t="s">
        <v>14</v>
      </c>
      <c r="C429" s="52" t="s">
        <v>12</v>
      </c>
      <c r="D429" s="97">
        <v>46204</v>
      </c>
      <c r="E429" s="144">
        <v>85.73</v>
      </c>
      <c r="F429" s="149"/>
      <c r="G429" s="133">
        <f t="shared" si="27"/>
        <v>77.16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2">
      <c r="A430" s="196"/>
      <c r="B430" s="5" t="s">
        <v>15</v>
      </c>
      <c r="C430" s="53" t="s">
        <v>12</v>
      </c>
      <c r="D430" s="98">
        <v>46204</v>
      </c>
      <c r="E430" s="155">
        <v>63.68</v>
      </c>
      <c r="F430" s="148"/>
      <c r="G430" s="157">
        <f t="shared" si="27"/>
        <v>57.31</v>
      </c>
      <c r="H430" s="174" t="s">
        <v>317</v>
      </c>
      <c r="I430" s="185"/>
      <c r="K430" s="13"/>
      <c r="L430" s="13"/>
      <c r="N430" s="13"/>
      <c r="O430" s="46"/>
    </row>
    <row r="431" spans="1:15" x14ac:dyDescent="0.2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121.6</v>
      </c>
      <c r="F431" s="74"/>
      <c r="G431" s="41">
        <f t="shared" si="27"/>
        <v>109.44</v>
      </c>
      <c r="H431" s="172" t="s">
        <v>246</v>
      </c>
      <c r="I431" s="185"/>
      <c r="K431" s="13"/>
      <c r="L431" s="13"/>
      <c r="N431" s="13"/>
      <c r="O431" s="46"/>
    </row>
    <row r="432" spans="1:15" x14ac:dyDescent="0.2">
      <c r="A432" s="195"/>
      <c r="B432" s="4" t="s">
        <v>14</v>
      </c>
      <c r="C432" s="52" t="s">
        <v>12</v>
      </c>
      <c r="D432" s="97">
        <v>46204</v>
      </c>
      <c r="E432" s="144">
        <v>70.31</v>
      </c>
      <c r="F432" s="149"/>
      <c r="G432" s="133">
        <f t="shared" si="27"/>
        <v>63.28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2">
      <c r="A433" s="196"/>
      <c r="B433" s="5" t="s">
        <v>15</v>
      </c>
      <c r="C433" s="53" t="s">
        <v>12</v>
      </c>
      <c r="D433" s="98">
        <v>46204</v>
      </c>
      <c r="E433" s="155">
        <v>52.44</v>
      </c>
      <c r="F433" s="148"/>
      <c r="G433" s="157">
        <f t="shared" si="27"/>
        <v>47.2</v>
      </c>
      <c r="H433" s="174" t="s">
        <v>248</v>
      </c>
      <c r="I433" s="185"/>
      <c r="K433" s="13"/>
      <c r="L433" s="13"/>
      <c r="N433" s="13"/>
      <c r="O433" s="46"/>
    </row>
    <row r="434" spans="1:15" x14ac:dyDescent="0.2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121.6</v>
      </c>
      <c r="F434" s="74"/>
      <c r="G434" s="41">
        <f t="shared" si="27"/>
        <v>109.44</v>
      </c>
      <c r="H434" s="172" t="s">
        <v>230</v>
      </c>
      <c r="I434" s="185"/>
      <c r="K434" s="13"/>
      <c r="L434" s="13"/>
      <c r="N434" s="13"/>
      <c r="O434" s="46"/>
    </row>
    <row r="435" spans="1:15" x14ac:dyDescent="0.2">
      <c r="A435" s="195"/>
      <c r="B435" s="4" t="s">
        <v>14</v>
      </c>
      <c r="C435" s="52" t="s">
        <v>12</v>
      </c>
      <c r="D435" s="97">
        <v>46204</v>
      </c>
      <c r="E435" s="144">
        <v>70.31</v>
      </c>
      <c r="F435" s="149"/>
      <c r="G435" s="133">
        <f t="shared" si="27"/>
        <v>63.28</v>
      </c>
      <c r="H435" s="173" t="s">
        <v>231</v>
      </c>
      <c r="I435" s="185"/>
      <c r="K435" s="13"/>
      <c r="L435" s="13"/>
      <c r="N435" s="13"/>
      <c r="O435" s="46"/>
    </row>
    <row r="436" spans="1:15" x14ac:dyDescent="0.2">
      <c r="A436" s="196"/>
      <c r="B436" s="5" t="s">
        <v>15</v>
      </c>
      <c r="C436" s="53" t="s">
        <v>12</v>
      </c>
      <c r="D436" s="98">
        <v>46204</v>
      </c>
      <c r="E436" s="155">
        <v>52.44</v>
      </c>
      <c r="F436" s="148"/>
      <c r="G436" s="157">
        <f t="shared" si="27"/>
        <v>47.2</v>
      </c>
      <c r="H436" s="174" t="s">
        <v>232</v>
      </c>
      <c r="I436" s="185"/>
      <c r="K436" s="13"/>
      <c r="L436" s="13"/>
      <c r="N436" s="13"/>
      <c r="O436" s="46"/>
    </row>
    <row r="437" spans="1:15" x14ac:dyDescent="0.2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121.6</v>
      </c>
      <c r="F437" s="74"/>
      <c r="G437" s="41">
        <f t="shared" si="27"/>
        <v>109.44</v>
      </c>
      <c r="H437" s="172" t="s">
        <v>319</v>
      </c>
      <c r="I437" s="185"/>
      <c r="K437" s="13"/>
      <c r="L437" s="13"/>
      <c r="N437" s="13"/>
      <c r="O437" s="46"/>
    </row>
    <row r="438" spans="1:15" ht="12.95" customHeight="1" x14ac:dyDescent="0.2">
      <c r="A438" s="195"/>
      <c r="B438" s="4" t="s">
        <v>14</v>
      </c>
      <c r="C438" s="52" t="s">
        <v>12</v>
      </c>
      <c r="D438" s="97">
        <v>46204</v>
      </c>
      <c r="E438" s="144">
        <v>70.31</v>
      </c>
      <c r="F438" s="149"/>
      <c r="G438" s="133">
        <f t="shared" si="27"/>
        <v>63.28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2">
      <c r="A439" s="196"/>
      <c r="B439" s="5" t="s">
        <v>15</v>
      </c>
      <c r="C439" s="53" t="s">
        <v>12</v>
      </c>
      <c r="D439" s="98">
        <v>46204</v>
      </c>
      <c r="E439" s="155">
        <v>52.44</v>
      </c>
      <c r="F439" s="148"/>
      <c r="G439" s="157">
        <f t="shared" si="27"/>
        <v>47.2</v>
      </c>
      <c r="H439" s="174" t="s">
        <v>321</v>
      </c>
      <c r="I439" s="185"/>
      <c r="K439" s="13"/>
      <c r="L439" s="13"/>
      <c r="N439" s="13"/>
      <c r="O439" s="46"/>
    </row>
    <row r="440" spans="1:15" x14ac:dyDescent="0.2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160.16999999999999</v>
      </c>
      <c r="F440" s="74"/>
      <c r="G440" s="41">
        <f t="shared" si="27"/>
        <v>144.15</v>
      </c>
      <c r="H440" s="153" t="s">
        <v>196</v>
      </c>
      <c r="I440" s="185"/>
      <c r="K440" s="13"/>
      <c r="L440" s="13"/>
      <c r="N440" s="13"/>
      <c r="O440" s="46"/>
    </row>
    <row r="441" spans="1:15" x14ac:dyDescent="0.2">
      <c r="A441" s="195"/>
      <c r="B441" s="4" t="s">
        <v>14</v>
      </c>
      <c r="C441" s="52" t="s">
        <v>12</v>
      </c>
      <c r="D441" s="97">
        <v>46204</v>
      </c>
      <c r="E441" s="144">
        <v>93.03</v>
      </c>
      <c r="F441" s="149"/>
      <c r="G441" s="133">
        <f t="shared" si="27"/>
        <v>83.73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2">
      <c r="A442" s="196"/>
      <c r="B442" s="5" t="s">
        <v>15</v>
      </c>
      <c r="C442" s="53" t="s">
        <v>12</v>
      </c>
      <c r="D442" s="98">
        <v>46204</v>
      </c>
      <c r="E442" s="155">
        <v>69.099999999999994</v>
      </c>
      <c r="F442" s="148"/>
      <c r="G442" s="157">
        <f t="shared" si="27"/>
        <v>62.19</v>
      </c>
      <c r="H442" s="158" t="s">
        <v>199</v>
      </c>
      <c r="I442" s="185"/>
      <c r="K442" s="13"/>
      <c r="L442" s="13"/>
      <c r="N442" s="13"/>
      <c r="O442" s="46"/>
    </row>
    <row r="443" spans="1:15" x14ac:dyDescent="0.2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78.429999999999993</v>
      </c>
      <c r="F443" s="74"/>
      <c r="G443" s="41">
        <f t="shared" si="27"/>
        <v>70.59</v>
      </c>
      <c r="H443" s="153" t="s">
        <v>210</v>
      </c>
      <c r="I443" s="185"/>
      <c r="K443" s="13"/>
      <c r="L443" s="13"/>
      <c r="N443" s="13"/>
      <c r="O443" s="46"/>
    </row>
    <row r="444" spans="1:15" x14ac:dyDescent="0.2">
      <c r="A444" s="195"/>
      <c r="B444" s="4" t="s">
        <v>14</v>
      </c>
      <c r="C444" s="52" t="s">
        <v>12</v>
      </c>
      <c r="D444" s="97">
        <v>46204</v>
      </c>
      <c r="E444" s="144">
        <v>45.55</v>
      </c>
      <c r="F444" s="149"/>
      <c r="G444" s="133">
        <f t="shared" si="27"/>
        <v>41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2">
      <c r="A445" s="196"/>
      <c r="B445" s="5" t="s">
        <v>15</v>
      </c>
      <c r="C445" s="53" t="s">
        <v>12</v>
      </c>
      <c r="D445" s="98">
        <v>46204</v>
      </c>
      <c r="E445" s="155">
        <v>33.83</v>
      </c>
      <c r="F445" s="148"/>
      <c r="G445" s="157">
        <f t="shared" ref="G445:G476" si="28">ROUND(E445*0.9,2)</f>
        <v>30.45</v>
      </c>
      <c r="H445" s="158" t="s">
        <v>212</v>
      </c>
      <c r="I445" s="185"/>
      <c r="K445" s="13"/>
      <c r="L445" s="13"/>
      <c r="N445" s="13"/>
      <c r="O445" s="46"/>
    </row>
    <row r="446" spans="1:15" x14ac:dyDescent="0.2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162.77000000000001</v>
      </c>
      <c r="F446" s="74"/>
      <c r="G446" s="41">
        <f t="shared" si="28"/>
        <v>146.49</v>
      </c>
      <c r="H446" s="153" t="s">
        <v>291</v>
      </c>
      <c r="I446" s="185"/>
      <c r="K446" s="13"/>
      <c r="L446" s="13"/>
      <c r="N446" s="13"/>
      <c r="O446" s="46"/>
    </row>
    <row r="447" spans="1:15" x14ac:dyDescent="0.2">
      <c r="A447" s="192"/>
      <c r="B447" s="4" t="s">
        <v>14</v>
      </c>
      <c r="C447" s="52" t="s">
        <v>12</v>
      </c>
      <c r="D447" s="97">
        <v>46204</v>
      </c>
      <c r="E447" s="144">
        <v>94.55</v>
      </c>
      <c r="F447" s="149"/>
      <c r="G447" s="133">
        <f t="shared" si="28"/>
        <v>85.1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2">
      <c r="A448" s="193"/>
      <c r="B448" s="5" t="s">
        <v>15</v>
      </c>
      <c r="C448" s="53" t="s">
        <v>12</v>
      </c>
      <c r="D448" s="98">
        <v>46204</v>
      </c>
      <c r="E448" s="155">
        <v>70.22</v>
      </c>
      <c r="F448" s="148"/>
      <c r="G448" s="157">
        <f t="shared" si="28"/>
        <v>63.2</v>
      </c>
      <c r="H448" s="158" t="s">
        <v>293</v>
      </c>
      <c r="I448" s="185"/>
      <c r="K448" s="13"/>
      <c r="L448" s="13"/>
      <c r="N448" s="13"/>
      <c r="O448" s="46"/>
    </row>
    <row r="449" spans="1:15" x14ac:dyDescent="0.2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108.74999999999999</v>
      </c>
      <c r="F449" s="74"/>
      <c r="G449" s="41">
        <f t="shared" si="28"/>
        <v>97.88</v>
      </c>
      <c r="H449" s="153" t="s">
        <v>218</v>
      </c>
      <c r="I449" s="185"/>
      <c r="K449" s="13"/>
      <c r="L449" s="13"/>
      <c r="N449" s="13"/>
      <c r="O449" s="46"/>
    </row>
    <row r="450" spans="1:15" x14ac:dyDescent="0.2">
      <c r="A450" s="192"/>
      <c r="B450" s="4" t="s">
        <v>14</v>
      </c>
      <c r="C450" s="52" t="s">
        <v>12</v>
      </c>
      <c r="D450" s="97">
        <v>46204</v>
      </c>
      <c r="E450" s="144">
        <v>62.88</v>
      </c>
      <c r="F450" s="149"/>
      <c r="G450" s="133">
        <f t="shared" si="28"/>
        <v>56.59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2">
      <c r="A451" s="193"/>
      <c r="B451" s="5" t="s">
        <v>15</v>
      </c>
      <c r="C451" s="53" t="s">
        <v>12</v>
      </c>
      <c r="D451" s="98">
        <v>46204</v>
      </c>
      <c r="E451" s="155">
        <v>46.9</v>
      </c>
      <c r="F451" s="148"/>
      <c r="G451" s="157">
        <f t="shared" si="28"/>
        <v>42.21</v>
      </c>
      <c r="H451" s="158" t="s">
        <v>220</v>
      </c>
      <c r="I451" s="185"/>
      <c r="K451" s="13"/>
      <c r="L451" s="13"/>
      <c r="N451" s="13"/>
      <c r="O451" s="46"/>
    </row>
    <row r="452" spans="1:15" x14ac:dyDescent="0.2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118.67999999999998</v>
      </c>
      <c r="F452" s="74"/>
      <c r="G452" s="41">
        <f t="shared" si="28"/>
        <v>106.81</v>
      </c>
      <c r="H452" s="153" t="s">
        <v>283</v>
      </c>
      <c r="I452" s="185"/>
      <c r="K452" s="13"/>
      <c r="L452" s="13"/>
      <c r="N452" s="13"/>
      <c r="O452" s="46"/>
    </row>
    <row r="453" spans="1:15" x14ac:dyDescent="0.2">
      <c r="A453" s="192"/>
      <c r="B453" s="4" t="s">
        <v>14</v>
      </c>
      <c r="C453" s="52" t="s">
        <v>12</v>
      </c>
      <c r="D453" s="97">
        <v>46204</v>
      </c>
      <c r="E453" s="144">
        <v>68.930000000000007</v>
      </c>
      <c r="F453" s="149"/>
      <c r="G453" s="133">
        <f t="shared" si="28"/>
        <v>62.04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2">
      <c r="A454" s="193"/>
      <c r="B454" s="5" t="s">
        <v>15</v>
      </c>
      <c r="C454" s="53" t="s">
        <v>12</v>
      </c>
      <c r="D454" s="98">
        <v>46204</v>
      </c>
      <c r="E454" s="155">
        <v>51.2</v>
      </c>
      <c r="F454" s="148"/>
      <c r="G454" s="157">
        <f t="shared" si="28"/>
        <v>46.08</v>
      </c>
      <c r="H454" s="158" t="s">
        <v>285</v>
      </c>
      <c r="I454" s="185"/>
      <c r="K454" s="13"/>
      <c r="L454" s="13"/>
      <c r="N454" s="13"/>
      <c r="O454" s="46"/>
    </row>
    <row r="455" spans="1:15" x14ac:dyDescent="0.2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106.27999999999999</v>
      </c>
      <c r="F455" s="74"/>
      <c r="G455" s="41">
        <f t="shared" si="28"/>
        <v>95.65</v>
      </c>
      <c r="H455" s="153" t="s">
        <v>307</v>
      </c>
      <c r="I455" s="185"/>
      <c r="K455" s="13"/>
      <c r="L455" s="13"/>
      <c r="N455" s="13"/>
      <c r="O455" s="46"/>
    </row>
    <row r="456" spans="1:15" x14ac:dyDescent="0.2">
      <c r="A456" s="195"/>
      <c r="B456" s="4" t="s">
        <v>14</v>
      </c>
      <c r="C456" s="52" t="s">
        <v>12</v>
      </c>
      <c r="D456" s="97">
        <v>46204</v>
      </c>
      <c r="E456" s="144">
        <v>61.73</v>
      </c>
      <c r="F456" s="149"/>
      <c r="G456" s="133">
        <f t="shared" si="28"/>
        <v>55.56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2">
      <c r="A457" s="196"/>
      <c r="B457" s="5" t="s">
        <v>15</v>
      </c>
      <c r="C457" s="53" t="s">
        <v>12</v>
      </c>
      <c r="D457" s="98">
        <v>46204</v>
      </c>
      <c r="E457" s="155">
        <v>45.84</v>
      </c>
      <c r="F457" s="148"/>
      <c r="G457" s="157">
        <f t="shared" si="28"/>
        <v>41.26</v>
      </c>
      <c r="H457" s="158" t="s">
        <v>309</v>
      </c>
      <c r="I457" s="185"/>
      <c r="K457" s="13"/>
      <c r="L457" s="13"/>
      <c r="N457" s="13"/>
      <c r="O457" s="46"/>
    </row>
    <row r="458" spans="1:15" x14ac:dyDescent="0.2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149.51999999999998</v>
      </c>
      <c r="F458" s="74"/>
      <c r="G458" s="41">
        <f t="shared" si="28"/>
        <v>134.57</v>
      </c>
      <c r="H458" s="153" t="s">
        <v>266</v>
      </c>
      <c r="I458" s="185"/>
      <c r="K458" s="13"/>
      <c r="L458" s="13"/>
      <c r="N458" s="13"/>
      <c r="O458" s="46"/>
    </row>
    <row r="459" spans="1:15" x14ac:dyDescent="0.2">
      <c r="A459" s="195"/>
      <c r="B459" s="4" t="s">
        <v>14</v>
      </c>
      <c r="C459" s="52" t="s">
        <v>12</v>
      </c>
      <c r="D459" s="97">
        <v>46204</v>
      </c>
      <c r="E459" s="144">
        <v>86.85</v>
      </c>
      <c r="F459" s="149"/>
      <c r="G459" s="133">
        <f t="shared" si="28"/>
        <v>78.17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2">
      <c r="A460" s="196"/>
      <c r="B460" s="5" t="s">
        <v>15</v>
      </c>
      <c r="C460" s="53" t="s">
        <v>12</v>
      </c>
      <c r="D460" s="98">
        <v>46204</v>
      </c>
      <c r="E460" s="155">
        <v>64.5</v>
      </c>
      <c r="F460" s="148"/>
      <c r="G460" s="157">
        <f t="shared" si="28"/>
        <v>58.05</v>
      </c>
      <c r="H460" s="158" t="s">
        <v>268</v>
      </c>
      <c r="I460" s="185"/>
      <c r="K460" s="13"/>
      <c r="L460" s="13"/>
      <c r="N460" s="13"/>
      <c r="O460" s="46"/>
    </row>
    <row r="461" spans="1:15" x14ac:dyDescent="0.2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54.48</v>
      </c>
      <c r="F461" s="74"/>
      <c r="G461" s="41">
        <f t="shared" si="28"/>
        <v>49.03</v>
      </c>
      <c r="H461" s="153" t="s">
        <v>331</v>
      </c>
      <c r="I461" s="185"/>
      <c r="K461" s="13"/>
      <c r="L461" s="13"/>
      <c r="N461" s="13"/>
      <c r="O461" s="46"/>
    </row>
    <row r="462" spans="1:15" x14ac:dyDescent="0.2">
      <c r="A462" s="192"/>
      <c r="B462" s="4" t="s">
        <v>14</v>
      </c>
      <c r="C462" s="52" t="s">
        <v>12</v>
      </c>
      <c r="D462" s="97">
        <v>46204</v>
      </c>
      <c r="E462" s="144">
        <v>30.59</v>
      </c>
      <c r="F462" s="149"/>
      <c r="G462" s="133">
        <f t="shared" si="28"/>
        <v>27.53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2">
      <c r="A463" s="193"/>
      <c r="B463" s="5" t="s">
        <v>15</v>
      </c>
      <c r="C463" s="53" t="s">
        <v>12</v>
      </c>
      <c r="D463" s="98">
        <v>46204</v>
      </c>
      <c r="E463" s="155">
        <v>22.58</v>
      </c>
      <c r="F463" s="148"/>
      <c r="G463" s="157">
        <f t="shared" si="28"/>
        <v>20.32</v>
      </c>
      <c r="H463" s="158" t="s">
        <v>333</v>
      </c>
      <c r="I463" s="185"/>
      <c r="K463" s="13"/>
      <c r="L463" s="13"/>
      <c r="N463" s="13"/>
      <c r="O463" s="46"/>
    </row>
    <row r="464" spans="1:15" x14ac:dyDescent="0.2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2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2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2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2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2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2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2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2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2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2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2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2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2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2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2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2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2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2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2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2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2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2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2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2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2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2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2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2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2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2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2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2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2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2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2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2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2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2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2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2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2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2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2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2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2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2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2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2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2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2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2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91.910000000000011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2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2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2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2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2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2">
      <c r="A521" s="70" t="s">
        <v>400</v>
      </c>
      <c r="B521" s="82"/>
      <c r="C521" s="83" t="s">
        <v>12</v>
      </c>
      <c r="D521" s="99">
        <v>46204</v>
      </c>
      <c r="E521" s="47">
        <v>50.19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2">
      <c r="A522" s="70" t="s">
        <v>402</v>
      </c>
      <c r="B522" s="82"/>
      <c r="C522" s="83" t="s">
        <v>12</v>
      </c>
      <c r="D522" s="99">
        <v>46204</v>
      </c>
      <c r="E522" s="47">
        <v>68.27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5.5" x14ac:dyDescent="0.2">
      <c r="A523" s="70" t="s">
        <v>404</v>
      </c>
      <c r="B523" s="82"/>
      <c r="C523" s="83" t="s">
        <v>12</v>
      </c>
      <c r="D523" s="99">
        <v>46204</v>
      </c>
      <c r="E523" s="47">
        <v>90.140000000000015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5.5" x14ac:dyDescent="0.2">
      <c r="A524" s="70" t="s">
        <v>407</v>
      </c>
      <c r="B524" s="82"/>
      <c r="C524" s="83" t="s">
        <v>12</v>
      </c>
      <c r="D524" s="99">
        <v>46204</v>
      </c>
      <c r="E524" s="47">
        <v>66.510000000000005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2">
      <c r="A525" s="70" t="s">
        <v>409</v>
      </c>
      <c r="B525" s="82"/>
      <c r="C525" s="83" t="s">
        <v>12</v>
      </c>
      <c r="D525" s="99">
        <v>44927</v>
      </c>
      <c r="E525" s="47">
        <v>59.27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2">
      <c r="A526" s="70" t="s">
        <v>411</v>
      </c>
      <c r="B526" s="82"/>
      <c r="C526" s="83" t="s">
        <v>12</v>
      </c>
      <c r="D526" s="99">
        <v>44927</v>
      </c>
      <c r="E526" s="47">
        <v>31.22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2">
      <c r="A527" s="70" t="s">
        <v>413</v>
      </c>
      <c r="B527" s="82"/>
      <c r="C527" s="83" t="s">
        <v>12</v>
      </c>
      <c r="D527" s="99">
        <v>46204</v>
      </c>
      <c r="E527" s="47">
        <v>52.52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2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2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2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2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2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1.67</v>
      </c>
      <c r="F532" s="74"/>
      <c r="G532" s="41">
        <f t="shared" ref="G532:G576" si="31">ROUND(E532*0.9,2)</f>
        <v>1.5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2">
      <c r="A533" s="189"/>
      <c r="B533" s="117" t="s">
        <v>14</v>
      </c>
      <c r="C533" s="52" t="s">
        <v>125</v>
      </c>
      <c r="D533" s="97">
        <v>46204</v>
      </c>
      <c r="E533" s="144">
        <v>1.67</v>
      </c>
      <c r="F533" s="149"/>
      <c r="G533" s="133">
        <f t="shared" si="31"/>
        <v>1.5</v>
      </c>
      <c r="H533" s="145" t="s">
        <v>29</v>
      </c>
      <c r="I533" s="185"/>
      <c r="J533" s="1"/>
      <c r="K533" s="13"/>
    </row>
    <row r="534" spans="1:15" s="45" customFormat="1" ht="13.5" customHeight="1" x14ac:dyDescent="0.2">
      <c r="A534" s="190"/>
      <c r="B534" s="138" t="s">
        <v>15</v>
      </c>
      <c r="C534" s="53" t="s">
        <v>125</v>
      </c>
      <c r="D534" s="98">
        <v>46204</v>
      </c>
      <c r="E534" s="155">
        <v>1.67</v>
      </c>
      <c r="F534" s="148"/>
      <c r="G534" s="157">
        <f t="shared" si="31"/>
        <v>1.5</v>
      </c>
      <c r="H534" s="158" t="s">
        <v>30</v>
      </c>
      <c r="I534" s="185"/>
      <c r="J534" s="1"/>
      <c r="K534" s="13"/>
    </row>
    <row r="535" spans="1:15" s="45" customFormat="1" ht="15.6" customHeight="1" x14ac:dyDescent="0.2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1.67</v>
      </c>
      <c r="F535" s="74"/>
      <c r="G535" s="43">
        <f t="shared" si="31"/>
        <v>1.5</v>
      </c>
      <c r="H535" s="146" t="s">
        <v>419</v>
      </c>
      <c r="I535" s="185"/>
      <c r="J535" s="1"/>
      <c r="K535" s="13"/>
    </row>
    <row r="536" spans="1:15" ht="12.95" customHeight="1" x14ac:dyDescent="0.2">
      <c r="A536" s="189"/>
      <c r="B536" s="117" t="s">
        <v>14</v>
      </c>
      <c r="C536" s="52" t="s">
        <v>125</v>
      </c>
      <c r="D536" s="97">
        <v>46204</v>
      </c>
      <c r="E536" s="144">
        <v>1.67</v>
      </c>
      <c r="F536" s="149"/>
      <c r="G536" s="133">
        <f t="shared" si="31"/>
        <v>1.5</v>
      </c>
      <c r="H536" s="145" t="s">
        <v>420</v>
      </c>
      <c r="I536" s="185"/>
      <c r="K536" s="13"/>
    </row>
    <row r="537" spans="1:15" x14ac:dyDescent="0.2">
      <c r="A537" s="216"/>
      <c r="B537" s="117" t="s">
        <v>15</v>
      </c>
      <c r="C537" s="53" t="s">
        <v>125</v>
      </c>
      <c r="D537" s="98">
        <v>46204</v>
      </c>
      <c r="E537" s="155">
        <v>1.67</v>
      </c>
      <c r="F537" s="148"/>
      <c r="G537" s="157">
        <f t="shared" si="31"/>
        <v>1.5</v>
      </c>
      <c r="H537" s="158" t="s">
        <v>421</v>
      </c>
      <c r="I537" s="186"/>
      <c r="K537" s="13"/>
    </row>
    <row r="538" spans="1:15" x14ac:dyDescent="0.2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2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2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2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2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2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2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2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2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2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2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2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2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2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2.09</v>
      </c>
      <c r="F551" s="74"/>
      <c r="G551" s="41">
        <f t="shared" si="31"/>
        <v>1.88</v>
      </c>
      <c r="H551" s="153" t="s">
        <v>28</v>
      </c>
      <c r="I551" s="185"/>
      <c r="K551" s="13"/>
      <c r="L551" s="13"/>
      <c r="N551" s="13"/>
      <c r="O551" s="46"/>
    </row>
    <row r="552" spans="1:15" x14ac:dyDescent="0.2">
      <c r="A552" s="179"/>
      <c r="B552" s="5" t="s">
        <v>67</v>
      </c>
      <c r="C552" s="53" t="s">
        <v>125</v>
      </c>
      <c r="D552" s="98">
        <v>46204</v>
      </c>
      <c r="E552" s="118">
        <v>2.09</v>
      </c>
      <c r="F552" s="140"/>
      <c r="G552" s="157">
        <f t="shared" si="31"/>
        <v>1.88</v>
      </c>
      <c r="H552" s="158" t="s">
        <v>429</v>
      </c>
      <c r="I552" s="185"/>
      <c r="K552" s="13"/>
      <c r="L552" s="13"/>
      <c r="N552" s="13"/>
      <c r="O552" s="46"/>
    </row>
    <row r="553" spans="1:15" ht="25.5" x14ac:dyDescent="0.2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5.5" x14ac:dyDescent="0.2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2.59</v>
      </c>
      <c r="F554" s="140"/>
      <c r="G554" s="39">
        <f t="shared" si="31"/>
        <v>2.33</v>
      </c>
      <c r="H554" s="48" t="s">
        <v>433</v>
      </c>
      <c r="I554" s="185"/>
      <c r="K554" s="13"/>
      <c r="L554" s="13"/>
      <c r="N554" s="13"/>
      <c r="O554" s="46"/>
    </row>
    <row r="555" spans="1:15" x14ac:dyDescent="0.2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ht="25.5" x14ac:dyDescent="0.2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5.5" x14ac:dyDescent="0.2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5.5" x14ac:dyDescent="0.2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1.96</v>
      </c>
      <c r="F558" s="140"/>
      <c r="G558" s="39">
        <f t="shared" si="31"/>
        <v>1.76</v>
      </c>
      <c r="H558" s="48" t="s">
        <v>441</v>
      </c>
      <c r="I558" s="185"/>
      <c r="K558" s="13"/>
      <c r="L558" s="13"/>
      <c r="N558" s="13"/>
      <c r="O558" s="46"/>
    </row>
    <row r="559" spans="1:15" ht="25.5" x14ac:dyDescent="0.2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2.11</v>
      </c>
      <c r="F559" s="140"/>
      <c r="G559" s="39">
        <f t="shared" si="31"/>
        <v>1.9</v>
      </c>
      <c r="H559" s="48" t="s">
        <v>443</v>
      </c>
      <c r="I559" s="186"/>
      <c r="K559" s="13"/>
      <c r="L559" s="13"/>
      <c r="N559" s="13"/>
      <c r="O559" s="46"/>
    </row>
    <row r="560" spans="1:15" x14ac:dyDescent="0.2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2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2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2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2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2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2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2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2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2.59</v>
      </c>
      <c r="F568" s="74"/>
      <c r="G568" s="43">
        <f t="shared" si="31"/>
        <v>2.33</v>
      </c>
      <c r="H568" s="146" t="s">
        <v>447</v>
      </c>
      <c r="I568" s="185"/>
      <c r="K568" s="13"/>
      <c r="L568" s="13"/>
      <c r="N568" s="13"/>
      <c r="O568" s="46"/>
    </row>
    <row r="569" spans="1:15" x14ac:dyDescent="0.2">
      <c r="A569" s="189"/>
      <c r="B569" s="117" t="s">
        <v>14</v>
      </c>
      <c r="C569" s="52" t="s">
        <v>125</v>
      </c>
      <c r="D569" s="97">
        <v>46204</v>
      </c>
      <c r="E569" s="144">
        <v>2.59</v>
      </c>
      <c r="F569" s="149"/>
      <c r="G569" s="133">
        <f t="shared" si="31"/>
        <v>2.33</v>
      </c>
      <c r="H569" s="145" t="s">
        <v>448</v>
      </c>
      <c r="I569" s="185"/>
      <c r="K569" s="13"/>
      <c r="L569" s="13"/>
      <c r="N569" s="13"/>
      <c r="O569" s="46"/>
    </row>
    <row r="570" spans="1:15" x14ac:dyDescent="0.2">
      <c r="A570" s="190"/>
      <c r="B570" s="117" t="s">
        <v>15</v>
      </c>
      <c r="C570" s="53" t="s">
        <v>125</v>
      </c>
      <c r="D570" s="98">
        <v>46204</v>
      </c>
      <c r="E570" s="155">
        <v>2.59</v>
      </c>
      <c r="F570" s="140"/>
      <c r="G570" s="157">
        <f t="shared" si="31"/>
        <v>2.33</v>
      </c>
      <c r="H570" s="158" t="s">
        <v>449</v>
      </c>
      <c r="I570" s="186"/>
      <c r="K570" s="13"/>
      <c r="L570" s="13"/>
      <c r="N570" s="13"/>
      <c r="O570" s="46"/>
    </row>
    <row r="571" spans="1:15" x14ac:dyDescent="0.2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2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2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2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2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2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2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2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2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2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1.96</v>
      </c>
      <c r="F580" s="74"/>
      <c r="G580" s="41">
        <f t="shared" si="37"/>
        <v>1.76</v>
      </c>
      <c r="H580" s="153" t="s">
        <v>28</v>
      </c>
      <c r="I580" s="184" t="s">
        <v>189</v>
      </c>
      <c r="K580" s="13"/>
    </row>
    <row r="581" spans="1:11" x14ac:dyDescent="0.2">
      <c r="A581" s="189"/>
      <c r="B581" s="117" t="s">
        <v>14</v>
      </c>
      <c r="C581" s="52" t="s">
        <v>125</v>
      </c>
      <c r="D581" s="97">
        <v>46204</v>
      </c>
      <c r="E581" s="144">
        <v>1.96</v>
      </c>
      <c r="F581" s="149"/>
      <c r="G581" s="133">
        <f t="shared" si="37"/>
        <v>1.76</v>
      </c>
      <c r="H581" s="145" t="s">
        <v>29</v>
      </c>
      <c r="I581" s="185"/>
      <c r="K581" s="13"/>
    </row>
    <row r="582" spans="1:11" x14ac:dyDescent="0.2">
      <c r="A582" s="190"/>
      <c r="B582" s="117" t="s">
        <v>15</v>
      </c>
      <c r="C582" s="53" t="s">
        <v>125</v>
      </c>
      <c r="D582" s="98">
        <v>46204</v>
      </c>
      <c r="E582" s="155">
        <v>1.96</v>
      </c>
      <c r="F582" s="140"/>
      <c r="G582" s="157">
        <f t="shared" si="37"/>
        <v>1.76</v>
      </c>
      <c r="H582" s="158" t="s">
        <v>30</v>
      </c>
      <c r="I582" s="186"/>
      <c r="K582" s="13"/>
    </row>
    <row r="583" spans="1:11" x14ac:dyDescent="0.2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2.11</v>
      </c>
      <c r="F583" s="74"/>
      <c r="G583" s="41">
        <f>ROUND(E583*0.9,2)</f>
        <v>1.9</v>
      </c>
      <c r="H583" s="153" t="s">
        <v>28</v>
      </c>
      <c r="I583" s="184" t="s">
        <v>191</v>
      </c>
      <c r="K583" s="13"/>
    </row>
    <row r="584" spans="1:11" x14ac:dyDescent="0.2">
      <c r="A584" s="189"/>
      <c r="B584" s="117" t="s">
        <v>14</v>
      </c>
      <c r="C584" s="52" t="s">
        <v>125</v>
      </c>
      <c r="D584" s="97">
        <v>46204</v>
      </c>
      <c r="E584" s="144">
        <v>2.11</v>
      </c>
      <c r="F584" s="149"/>
      <c r="G584" s="133">
        <f>ROUND(E584*0.9,2)</f>
        <v>1.9</v>
      </c>
      <c r="H584" s="145" t="s">
        <v>29</v>
      </c>
      <c r="I584" s="185"/>
      <c r="K584" s="13"/>
    </row>
    <row r="585" spans="1:11" x14ac:dyDescent="0.2">
      <c r="A585" s="190"/>
      <c r="B585" s="117" t="s">
        <v>15</v>
      </c>
      <c r="C585" s="53" t="s">
        <v>125</v>
      </c>
      <c r="D585" s="98">
        <v>46204</v>
      </c>
      <c r="E585" s="155">
        <v>2.11</v>
      </c>
      <c r="F585" s="140"/>
      <c r="G585" s="157">
        <f>ROUND(E585*0.9,2)</f>
        <v>1.9</v>
      </c>
      <c r="H585" s="158" t="s">
        <v>30</v>
      </c>
      <c r="I585" s="186"/>
      <c r="K585" s="13"/>
    </row>
    <row r="586" spans="1:11" ht="12" customHeight="1" x14ac:dyDescent="0.2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2.95" customHeight="1" x14ac:dyDescent="0.2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2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5.5" x14ac:dyDescent="0.2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2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2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2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2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2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2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2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2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2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2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2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2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2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2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2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2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2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2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2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2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2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2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2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2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2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2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2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2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2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2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2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2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2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2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2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2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2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2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2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5.5" x14ac:dyDescent="0.2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2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2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2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2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2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2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2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2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2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2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2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2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2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2.04</v>
      </c>
      <c r="F642" s="74"/>
      <c r="G642" s="43">
        <f t="shared" si="38"/>
        <v>1.84</v>
      </c>
      <c r="H642" s="146" t="s">
        <v>522</v>
      </c>
      <c r="I642" s="185"/>
      <c r="K642" s="13"/>
    </row>
    <row r="643" spans="1:11" x14ac:dyDescent="0.2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2.04</v>
      </c>
      <c r="F643" s="149"/>
      <c r="G643" s="43">
        <f t="shared" si="38"/>
        <v>1.84</v>
      </c>
      <c r="H643" s="146" t="s">
        <v>523</v>
      </c>
      <c r="I643" s="185"/>
      <c r="K643" s="13"/>
    </row>
    <row r="644" spans="1:11" x14ac:dyDescent="0.2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2.04</v>
      </c>
      <c r="F644" s="140"/>
      <c r="G644" s="39">
        <f t="shared" ref="G644:G675" si="39">ROUND(E644*0.9,2)</f>
        <v>1.84</v>
      </c>
      <c r="H644" s="48" t="s">
        <v>524</v>
      </c>
      <c r="I644" s="185"/>
      <c r="K644" s="13"/>
    </row>
    <row r="645" spans="1:11" x14ac:dyDescent="0.2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1.81</v>
      </c>
      <c r="F645" s="74"/>
      <c r="G645" s="43">
        <f t="shared" si="39"/>
        <v>1.63</v>
      </c>
      <c r="H645" s="146" t="s">
        <v>526</v>
      </c>
      <c r="I645" s="185"/>
      <c r="K645" s="13"/>
    </row>
    <row r="646" spans="1:11" x14ac:dyDescent="0.2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1.81</v>
      </c>
      <c r="F646" s="149"/>
      <c r="G646" s="43">
        <f t="shared" si="39"/>
        <v>1.63</v>
      </c>
      <c r="H646" s="146" t="s">
        <v>527</v>
      </c>
      <c r="I646" s="185"/>
      <c r="K646" s="13"/>
    </row>
    <row r="647" spans="1:11" x14ac:dyDescent="0.2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1.81</v>
      </c>
      <c r="F647" s="140"/>
      <c r="G647" s="39">
        <f t="shared" si="39"/>
        <v>1.63</v>
      </c>
      <c r="H647" s="48" t="s">
        <v>528</v>
      </c>
      <c r="I647" s="185"/>
      <c r="K647" s="13"/>
    </row>
    <row r="648" spans="1:11" x14ac:dyDescent="0.2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2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2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2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2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2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2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2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2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2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2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2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2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2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2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2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2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2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2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2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2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2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1.92</v>
      </c>
      <c r="F669" s="74"/>
      <c r="G669" s="43">
        <f t="shared" si="39"/>
        <v>1.73</v>
      </c>
      <c r="H669" s="146" t="s">
        <v>455</v>
      </c>
      <c r="I669" s="185"/>
      <c r="K669" s="13"/>
    </row>
    <row r="670" spans="1:11" ht="12.75" customHeight="1" x14ac:dyDescent="0.2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1.92</v>
      </c>
      <c r="F670" s="149"/>
      <c r="G670" s="133">
        <f t="shared" si="39"/>
        <v>1.73</v>
      </c>
      <c r="H670" s="145" t="s">
        <v>456</v>
      </c>
      <c r="I670" s="185"/>
      <c r="K670" s="13"/>
    </row>
    <row r="671" spans="1:11" ht="12.75" customHeight="1" x14ac:dyDescent="0.2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1.92</v>
      </c>
      <c r="F671" s="140"/>
      <c r="G671" s="157">
        <f t="shared" si="39"/>
        <v>1.73</v>
      </c>
      <c r="H671" s="158" t="s">
        <v>457</v>
      </c>
      <c r="I671" s="185"/>
      <c r="K671" s="13"/>
    </row>
    <row r="672" spans="1:11" ht="12.75" customHeight="1" x14ac:dyDescent="0.2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3.28</v>
      </c>
      <c r="F672" s="74"/>
      <c r="G672" s="43">
        <f t="shared" si="39"/>
        <v>2.95</v>
      </c>
      <c r="H672" s="146" t="s">
        <v>475</v>
      </c>
      <c r="I672" s="185"/>
      <c r="K672" s="13"/>
    </row>
    <row r="673" spans="1:11" ht="12.75" customHeight="1" x14ac:dyDescent="0.2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3.28</v>
      </c>
      <c r="F673" s="149"/>
      <c r="G673" s="43">
        <f t="shared" si="39"/>
        <v>2.95</v>
      </c>
      <c r="H673" s="146" t="s">
        <v>476</v>
      </c>
      <c r="I673" s="185"/>
      <c r="K673" s="13"/>
    </row>
    <row r="674" spans="1:11" ht="12.75" customHeight="1" x14ac:dyDescent="0.2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3.28</v>
      </c>
      <c r="F674" s="140"/>
      <c r="G674" s="39">
        <f t="shared" si="39"/>
        <v>2.95</v>
      </c>
      <c r="H674" s="48" t="s">
        <v>477</v>
      </c>
      <c r="I674" s="185"/>
      <c r="K674" s="13"/>
    </row>
    <row r="675" spans="1:11" ht="12.75" customHeight="1" x14ac:dyDescent="0.2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2.42</v>
      </c>
      <c r="F675" s="74"/>
      <c r="G675" s="43">
        <f t="shared" si="39"/>
        <v>2.1800000000000002</v>
      </c>
      <c r="H675" s="146" t="s">
        <v>491</v>
      </c>
      <c r="I675" s="185"/>
      <c r="K675" s="13"/>
    </row>
    <row r="676" spans="1:11" ht="12.75" customHeight="1" x14ac:dyDescent="0.2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2.42</v>
      </c>
      <c r="F676" s="149"/>
      <c r="G676" s="43">
        <f t="shared" ref="G676:G686" si="40">ROUND(E676*0.9,2)</f>
        <v>2.1800000000000002</v>
      </c>
      <c r="H676" s="146" t="s">
        <v>492</v>
      </c>
      <c r="I676" s="185"/>
      <c r="K676" s="13"/>
    </row>
    <row r="677" spans="1:11" ht="12.75" customHeight="1" x14ac:dyDescent="0.2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2.42</v>
      </c>
      <c r="F677" s="140"/>
      <c r="G677" s="39">
        <f t="shared" si="40"/>
        <v>2.1800000000000002</v>
      </c>
      <c r="H677" s="48" t="s">
        <v>493</v>
      </c>
      <c r="I677" s="185"/>
      <c r="K677" s="13"/>
    </row>
    <row r="678" spans="1:11" ht="12.75" customHeight="1" x14ac:dyDescent="0.2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2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2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2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2.37</v>
      </c>
      <c r="F681" s="74"/>
      <c r="G681" s="43">
        <f t="shared" si="40"/>
        <v>2.13</v>
      </c>
      <c r="H681" s="146" t="s">
        <v>483</v>
      </c>
      <c r="I681" s="185"/>
      <c r="K681" s="13"/>
    </row>
    <row r="682" spans="1:11" x14ac:dyDescent="0.2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2.37</v>
      </c>
      <c r="F682" s="149"/>
      <c r="G682" s="43">
        <f t="shared" si="40"/>
        <v>2.13</v>
      </c>
      <c r="H682" s="145" t="s">
        <v>484</v>
      </c>
      <c r="I682" s="185"/>
      <c r="K682" s="13"/>
    </row>
    <row r="683" spans="1:11" x14ac:dyDescent="0.2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2.37</v>
      </c>
      <c r="F683" s="140"/>
      <c r="G683" s="39">
        <f t="shared" si="40"/>
        <v>2.13</v>
      </c>
      <c r="H683" s="158" t="s">
        <v>485</v>
      </c>
      <c r="I683" s="185"/>
      <c r="K683" s="13"/>
    </row>
    <row r="684" spans="1:11" x14ac:dyDescent="0.2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2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2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2">
      <c r="I687" s="23"/>
    </row>
    <row r="688" spans="1:11" x14ac:dyDescent="0.2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2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2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2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2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2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2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2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2">
      <c r="A696" s="221" t="s">
        <v>629</v>
      </c>
      <c r="B696" s="221"/>
      <c r="C696" s="221"/>
      <c r="D696" s="221"/>
      <c r="E696" s="221"/>
      <c r="F696" s="221"/>
      <c r="G696" s="221"/>
      <c r="H696" s="221"/>
    </row>
    <row r="697" spans="1:11" x14ac:dyDescent="0.2">
      <c r="A697" s="221" t="s">
        <v>635</v>
      </c>
      <c r="B697" s="221"/>
      <c r="C697" s="221"/>
      <c r="D697" s="221"/>
      <c r="E697" s="221"/>
      <c r="F697" s="221"/>
      <c r="G697" s="221"/>
      <c r="H697" s="221"/>
    </row>
    <row r="698" spans="1:11" ht="12.75" customHeight="1" x14ac:dyDescent="0.2">
      <c r="A698" s="1" t="s">
        <v>636</v>
      </c>
      <c r="J698" s="85"/>
      <c r="K698" s="85"/>
    </row>
    <row r="699" spans="1:11" x14ac:dyDescent="0.2">
      <c r="A699" s="1" t="s">
        <v>637</v>
      </c>
      <c r="J699" s="85"/>
      <c r="K699" s="85"/>
    </row>
    <row r="704" spans="1:11" ht="12.75" customHeight="1" x14ac:dyDescent="0.2"/>
    <row r="705" ht="12.75" customHeight="1" x14ac:dyDescent="0.2"/>
    <row r="706" ht="12.75" customHeight="1" x14ac:dyDescent="0.2"/>
    <row r="707" ht="12.75" customHeight="1" x14ac:dyDescent="0.2"/>
    <row r="711" ht="12.75" customHeight="1" x14ac:dyDescent="0.2"/>
    <row r="712" ht="12.75" customHeight="1" x14ac:dyDescent="0.2"/>
  </sheetData>
  <mergeCells count="253">
    <mergeCell ref="F11:G13"/>
    <mergeCell ref="F14:G16"/>
    <mergeCell ref="F17:G19"/>
    <mergeCell ref="F26:G28"/>
    <mergeCell ref="F32:G34"/>
    <mergeCell ref="F35:G37"/>
    <mergeCell ref="F54:G58"/>
    <mergeCell ref="F59:G63"/>
    <mergeCell ref="F235:G237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F238:G240"/>
    <mergeCell ref="F258:G260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4FEEB1C2-990C-4328-8B31-310D779B8109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36471f41-4792-45ec-95ee-02e7d61e04ef"/>
    <ds:schemaRef ds:uri="http://www.w3.org/XML/1998/namespace"/>
    <ds:schemaRef ds:uri="http://schemas.microsoft.com/office/2006/documentManagement/types"/>
    <ds:schemaRef ds:uri="5dda959c-27f8-4dc8-a706-a4432f0c7a4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B57BBB-6565-452B-929F-0B9EECEEF0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FDLRC</vt:lpstr>
      <vt:lpstr>FDLRC!Print_Area</vt:lpstr>
      <vt:lpstr>FDLRC!Print_Titles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FDLRC Rate Model Rates July 2026</dc:title>
  <dc:subject/>
  <dc:creator>Department of Developmental Services</dc:creator>
  <cp:keywords/>
  <dc:description/>
  <cp:lastModifiedBy>Harp, Eboni@DDS</cp:lastModifiedBy>
  <cp:revision/>
  <cp:lastPrinted>2026-08-26T22:48:11Z</cp:lastPrinted>
  <dcterms:created xsi:type="dcterms:W3CDTF">2024-04-09T17:56:24Z</dcterms:created>
  <dcterms:modified xsi:type="dcterms:W3CDTF">2026-09-23T21:35:03Z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