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caldds.sharepoint.com/sites/WaiverandRates/Waiver and Rates/Rate Implementation/6. Resources/07. Rate Model &amp; Rates Master Files/05. Rates Only files/Rates Only 09-16-26/"/>
    </mc:Choice>
  </mc:AlternateContent>
  <xr:revisionPtr revIDLastSave="4" documentId="13_ncr:1_{FB3EDC52-00FC-47DF-A85B-42F6FEB103F4}" xr6:coauthVersionLast="47" xr6:coauthVersionMax="47" xr10:uidLastSave="{6172CF07-EC1F-40CE-9CCB-CC3B994C7139}"/>
  <bookViews>
    <workbookView xWindow="-28920" yWindow="-90" windowWidth="29040" windowHeight="17520" tabRatio="759" xr2:uid="{DC9F9507-232B-4FFD-AC85-04A2C008FBC9}"/>
  </bookViews>
  <sheets>
    <sheet name="SDRC" sheetId="21" r:id="rId1"/>
  </sheets>
  <definedNames>
    <definedName name="_xlcn.LinkedTable_dim_SIS_Clients1" hidden="1">#REF!</definedName>
    <definedName name="_xlcn.LinkedTable_dim_Srvc_Map1" hidden="1">#REF!</definedName>
    <definedName name="_xlnm.Print_Area" localSheetId="0">SDRC!$A$1:$I$697</definedName>
    <definedName name="_xlnm.Print_Titles" localSheetId="0">SDRC!$A:$B,SDRC!$1:$3</definedName>
    <definedName name="treeList" hidden="1">"11000000000000000000000000000000000000000000000000000000000000000000000000000000000000000000000000000000000000000000000000000000000000000000000000000000000000000000000000000000000000000000000000000000"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60" i="21" l="1"/>
  <c r="F560" i="21"/>
  <c r="G226" i="21"/>
  <c r="G223" i="21"/>
  <c r="G222" i="21"/>
  <c r="G221" i="21"/>
  <c r="G219" i="21"/>
  <c r="G225" i="21"/>
  <c r="G220" i="21"/>
  <c r="G224" i="21"/>
  <c r="G210" i="21"/>
  <c r="G212" i="21"/>
  <c r="G214" i="21"/>
  <c r="G216" i="21"/>
  <c r="G215" i="21"/>
  <c r="G213" i="21"/>
  <c r="G211" i="21"/>
  <c r="G209" i="21"/>
  <c r="G204" i="21"/>
  <c r="G203" i="21"/>
  <c r="G202" i="21"/>
  <c r="G201" i="21"/>
  <c r="G200" i="21"/>
  <c r="G199" i="21"/>
  <c r="G198" i="21"/>
  <c r="G197" i="21"/>
  <c r="G196" i="21"/>
  <c r="G195" i="21"/>
  <c r="G194" i="21"/>
  <c r="G193" i="21"/>
  <c r="G192" i="21"/>
  <c r="G191" i="21"/>
  <c r="G190" i="21"/>
  <c r="G189" i="21"/>
  <c r="G188" i="21"/>
  <c r="G187" i="21"/>
  <c r="G186" i="21"/>
  <c r="G185" i="21"/>
  <c r="G184" i="21"/>
  <c r="G183" i="21"/>
  <c r="G182" i="21"/>
  <c r="G181" i="21"/>
  <c r="G180" i="21"/>
  <c r="G179" i="21"/>
  <c r="G178" i="21"/>
  <c r="G177" i="21"/>
  <c r="G176" i="21"/>
  <c r="G175" i="21"/>
  <c r="G174" i="21"/>
  <c r="G173" i="21"/>
  <c r="G172" i="21"/>
  <c r="G171" i="21"/>
  <c r="G170" i="21"/>
  <c r="G169" i="21"/>
  <c r="G549" i="21" l="1"/>
  <c r="G550" i="21"/>
  <c r="G544" i="21"/>
  <c r="G545" i="21"/>
  <c r="G543" i="21"/>
  <c r="G585" i="21"/>
  <c r="G584" i="21"/>
  <c r="G583" i="21"/>
  <c r="G574" i="21"/>
  <c r="G575" i="21"/>
  <c r="G576" i="21"/>
  <c r="G552" i="21"/>
  <c r="G551" i="21"/>
  <c r="G553" i="21"/>
  <c r="G554" i="21"/>
  <c r="G555" i="21"/>
  <c r="G556" i="21"/>
  <c r="G557" i="21"/>
  <c r="G558" i="21"/>
  <c r="G559" i="21"/>
  <c r="F562" i="21"/>
  <c r="G562" i="21"/>
  <c r="G63" i="21"/>
  <c r="G62" i="21"/>
  <c r="G58" i="21"/>
  <c r="G57" i="21"/>
  <c r="G53" i="21"/>
  <c r="G52" i="21"/>
  <c r="G48" i="21"/>
  <c r="G47" i="21"/>
  <c r="G685" i="21"/>
  <c r="G684" i="21"/>
  <c r="G682" i="21"/>
  <c r="G681" i="21"/>
  <c r="G679" i="21"/>
  <c r="G680" i="21"/>
  <c r="G676" i="21"/>
  <c r="G677" i="21"/>
  <c r="G673" i="21"/>
  <c r="G674" i="21"/>
  <c r="G670" i="21"/>
  <c r="G671" i="21"/>
  <c r="G667" i="21"/>
  <c r="G668" i="21"/>
  <c r="G664" i="21"/>
  <c r="G663" i="21"/>
  <c r="G662" i="21"/>
  <c r="G661" i="21"/>
  <c r="G660" i="21"/>
  <c r="G659" i="21"/>
  <c r="G658" i="21"/>
  <c r="G665" i="21"/>
  <c r="G655" i="21"/>
  <c r="G654" i="21"/>
  <c r="G653" i="21"/>
  <c r="G652" i="21"/>
  <c r="G651" i="21"/>
  <c r="G650" i="21"/>
  <c r="G649" i="21"/>
  <c r="G656" i="21"/>
  <c r="G646" i="21"/>
  <c r="G647" i="21"/>
  <c r="G643" i="21"/>
  <c r="G644" i="21"/>
  <c r="G640" i="21"/>
  <c r="G641" i="21"/>
  <c r="G636" i="21"/>
  <c r="G637" i="21"/>
  <c r="G635" i="21"/>
  <c r="G634" i="21"/>
  <c r="G633" i="21"/>
  <c r="G632" i="21"/>
  <c r="G631" i="21"/>
  <c r="G630" i="21"/>
  <c r="G629" i="21"/>
  <c r="G628" i="21"/>
  <c r="G627" i="21"/>
  <c r="G626" i="21"/>
  <c r="G625" i="21"/>
  <c r="G624" i="21"/>
  <c r="G623" i="21"/>
  <c r="G622" i="21"/>
  <c r="G621" i="21"/>
  <c r="G620" i="21"/>
  <c r="G619" i="21"/>
  <c r="G618" i="21"/>
  <c r="G638" i="21"/>
  <c r="G615" i="21"/>
  <c r="G614" i="21"/>
  <c r="G613" i="21"/>
  <c r="G612" i="21"/>
  <c r="G611" i="21"/>
  <c r="G610" i="21"/>
  <c r="G609" i="21"/>
  <c r="G608" i="21"/>
  <c r="G607" i="21"/>
  <c r="G606" i="21"/>
  <c r="G605" i="21"/>
  <c r="G604" i="21"/>
  <c r="G603" i="21"/>
  <c r="G602" i="21"/>
  <c r="G601" i="21"/>
  <c r="G600" i="21"/>
  <c r="G599" i="21"/>
  <c r="G598" i="21"/>
  <c r="G597" i="21"/>
  <c r="G596" i="21"/>
  <c r="G595" i="21"/>
  <c r="G594" i="21"/>
  <c r="G593" i="21"/>
  <c r="G592" i="21"/>
  <c r="G591" i="21"/>
  <c r="G590" i="21"/>
  <c r="G589" i="21"/>
  <c r="G588" i="21"/>
  <c r="G587" i="21"/>
  <c r="G616" i="21"/>
  <c r="G373" i="21"/>
  <c r="G372" i="21"/>
  <c r="G371" i="21"/>
  <c r="G370" i="21"/>
  <c r="G369" i="21"/>
  <c r="G368" i="21"/>
  <c r="G367" i="21"/>
  <c r="G366" i="21"/>
  <c r="G323" i="21"/>
  <c r="G322" i="21"/>
  <c r="G321" i="21"/>
  <c r="G320" i="21"/>
  <c r="G319" i="21"/>
  <c r="G318" i="21"/>
  <c r="G409" i="21"/>
  <c r="G408" i="21"/>
  <c r="G407" i="21"/>
  <c r="G406" i="21"/>
  <c r="G405" i="21"/>
  <c r="G404" i="21"/>
  <c r="G403" i="21"/>
  <c r="G402" i="21"/>
  <c r="G401" i="21"/>
  <c r="G397" i="21"/>
  <c r="G396" i="21"/>
  <c r="G395" i="21"/>
  <c r="G400" i="21"/>
  <c r="G399" i="21"/>
  <c r="G398" i="21"/>
  <c r="G394" i="21"/>
  <c r="G393" i="21"/>
  <c r="G392" i="21"/>
  <c r="G391" i="21"/>
  <c r="G390" i="21"/>
  <c r="G389" i="21"/>
  <c r="G388" i="21"/>
  <c r="G387" i="21"/>
  <c r="G386" i="21"/>
  <c r="G385" i="21"/>
  <c r="G384" i="21"/>
  <c r="G383" i="21"/>
  <c r="G382" i="21"/>
  <c r="G381" i="21"/>
  <c r="G380" i="21"/>
  <c r="G379" i="21"/>
  <c r="G378" i="21"/>
  <c r="G377" i="21"/>
  <c r="G376" i="21"/>
  <c r="G375" i="21"/>
  <c r="G374" i="21"/>
  <c r="G365" i="21"/>
  <c r="G364" i="21"/>
  <c r="G363" i="21"/>
  <c r="G359" i="21"/>
  <c r="G358" i="21"/>
  <c r="G357" i="21"/>
  <c r="G362" i="21"/>
  <c r="G361" i="21"/>
  <c r="G360" i="21"/>
  <c r="G356" i="21"/>
  <c r="G355" i="21"/>
  <c r="G354" i="21"/>
  <c r="G353" i="21"/>
  <c r="G352" i="21"/>
  <c r="G351" i="21"/>
  <c r="G350" i="21"/>
  <c r="G349" i="21"/>
  <c r="G348" i="21"/>
  <c r="G347" i="21"/>
  <c r="G346" i="21"/>
  <c r="G345" i="21"/>
  <c r="G341" i="21"/>
  <c r="G340" i="21"/>
  <c r="G339" i="21"/>
  <c r="G344" i="21"/>
  <c r="G343" i="21"/>
  <c r="G342" i="21"/>
  <c r="G338" i="21"/>
  <c r="G337" i="21"/>
  <c r="G336" i="21"/>
  <c r="G335" i="21"/>
  <c r="G334" i="21"/>
  <c r="G333" i="21"/>
  <c r="G329" i="21"/>
  <c r="G328" i="21"/>
  <c r="G327" i="21"/>
  <c r="G332" i="21"/>
  <c r="G331" i="21"/>
  <c r="G330" i="21"/>
  <c r="G326" i="21"/>
  <c r="G325" i="21"/>
  <c r="G324" i="21"/>
  <c r="G314" i="21"/>
  <c r="G313" i="21"/>
  <c r="G312" i="21"/>
  <c r="G311" i="21"/>
  <c r="G317" i="21"/>
  <c r="G316" i="21"/>
  <c r="G315" i="21"/>
  <c r="G310" i="21"/>
  <c r="G581" i="21"/>
  <c r="G582" i="21"/>
  <c r="G578" i="21"/>
  <c r="G579" i="21"/>
  <c r="G572" i="21"/>
  <c r="G573" i="21"/>
  <c r="G569" i="21"/>
  <c r="G570" i="21"/>
  <c r="G566" i="21"/>
  <c r="G567" i="21"/>
  <c r="G564" i="21"/>
  <c r="F564" i="21"/>
  <c r="G563" i="21"/>
  <c r="F563" i="21"/>
  <c r="G561" i="21"/>
  <c r="F561" i="21"/>
  <c r="G548" i="21"/>
  <c r="G547" i="21"/>
  <c r="G546" i="21"/>
  <c r="G542" i="21"/>
  <c r="G541" i="21"/>
  <c r="G540" i="21"/>
  <c r="G539" i="21"/>
  <c r="G538" i="21"/>
  <c r="G537" i="21"/>
  <c r="G536" i="21"/>
  <c r="G535" i="21"/>
  <c r="G534" i="21"/>
  <c r="G533" i="21"/>
  <c r="G532" i="21"/>
  <c r="G276" i="21"/>
  <c r="G275" i="21"/>
  <c r="G274" i="21"/>
  <c r="G273" i="21"/>
  <c r="G272" i="21"/>
  <c r="G271" i="21"/>
  <c r="G270" i="21"/>
  <c r="G269" i="21"/>
  <c r="G268" i="21"/>
  <c r="G267" i="21"/>
  <c r="G266" i="21"/>
  <c r="G265" i="21"/>
  <c r="G264" i="21"/>
  <c r="F264" i="21"/>
  <c r="G263" i="21"/>
  <c r="F263" i="21"/>
  <c r="G262" i="21"/>
  <c r="F262" i="21"/>
  <c r="G261" i="21"/>
  <c r="F261" i="21"/>
  <c r="G260" i="21"/>
  <c r="G259" i="21"/>
  <c r="G258" i="21"/>
  <c r="G257" i="21"/>
  <c r="F257" i="21"/>
  <c r="G490" i="21" l="1"/>
  <c r="G489" i="21"/>
  <c r="G488" i="21"/>
  <c r="G487" i="21"/>
  <c r="G486" i="21"/>
  <c r="G485" i="21"/>
  <c r="G481" i="21"/>
  <c r="G480" i="21"/>
  <c r="G479" i="21"/>
  <c r="G478" i="21"/>
  <c r="G477" i="21"/>
  <c r="G476" i="21"/>
  <c r="G439" i="21"/>
  <c r="G438" i="21"/>
  <c r="G437" i="21"/>
  <c r="G436" i="21"/>
  <c r="G435" i="21"/>
  <c r="G434" i="21"/>
  <c r="G430" i="21"/>
  <c r="G429" i="21"/>
  <c r="G428" i="21"/>
  <c r="G427" i="21"/>
  <c r="G426" i="21"/>
  <c r="G425" i="21"/>
  <c r="G143" i="21"/>
  <c r="F143" i="21"/>
  <c r="G142" i="21"/>
  <c r="F142" i="21"/>
  <c r="G141" i="21"/>
  <c r="F141" i="21"/>
  <c r="G140" i="21"/>
  <c r="F140" i="21"/>
  <c r="G139" i="21"/>
  <c r="F139" i="21"/>
  <c r="G128" i="21"/>
  <c r="F128" i="21"/>
  <c r="G127" i="21"/>
  <c r="F127" i="21"/>
  <c r="G126" i="21"/>
  <c r="F126" i="21"/>
  <c r="G125" i="21"/>
  <c r="F125" i="21"/>
  <c r="G124" i="21"/>
  <c r="F124" i="21"/>
  <c r="G113" i="21"/>
  <c r="F113" i="21"/>
  <c r="G112" i="21"/>
  <c r="F112" i="21"/>
  <c r="G111" i="21"/>
  <c r="F111" i="21"/>
  <c r="G110" i="21"/>
  <c r="F110" i="21"/>
  <c r="G109" i="21"/>
  <c r="F109" i="21"/>
  <c r="G98" i="21"/>
  <c r="F98" i="21"/>
  <c r="G97" i="21"/>
  <c r="F97" i="21"/>
  <c r="G96" i="21"/>
  <c r="F96" i="21"/>
  <c r="G95" i="21"/>
  <c r="F95" i="21"/>
  <c r="G94" i="21"/>
  <c r="F94" i="21"/>
  <c r="G51" i="21"/>
  <c r="G50" i="21"/>
  <c r="G49" i="21"/>
  <c r="G25" i="21"/>
  <c r="G24" i="21"/>
  <c r="G23" i="21"/>
  <c r="G10" i="21"/>
  <c r="G9" i="21"/>
  <c r="G8" i="21"/>
  <c r="G74" i="21" l="1"/>
  <c r="G81" i="21"/>
  <c r="G80" i="21"/>
  <c r="G79" i="21"/>
  <c r="G78" i="21"/>
  <c r="G77" i="21"/>
  <c r="G76" i="21"/>
  <c r="G75" i="21"/>
  <c r="G73" i="21"/>
  <c r="G246" i="21" l="1"/>
  <c r="G253" i="21"/>
  <c r="G254" i="21"/>
  <c r="G252" i="21"/>
  <c r="G251" i="21"/>
  <c r="G250" i="21"/>
  <c r="G249" i="21"/>
  <c r="G248" i="21"/>
  <c r="G247" i="21"/>
  <c r="G245" i="21"/>
  <c r="G244" i="21"/>
  <c r="G686" i="21" l="1"/>
  <c r="G683" i="21"/>
  <c r="G678" i="21"/>
  <c r="G675" i="21"/>
  <c r="G672" i="21"/>
  <c r="G669" i="21"/>
  <c r="G666" i="21"/>
  <c r="G657" i="21"/>
  <c r="G648" i="21"/>
  <c r="G645" i="21"/>
  <c r="G642" i="21"/>
  <c r="G639" i="21"/>
  <c r="G617" i="21"/>
  <c r="G586" i="21"/>
  <c r="G580" i="21"/>
  <c r="G577" i="21"/>
  <c r="G571" i="21"/>
  <c r="G568" i="21"/>
  <c r="G565" i="21"/>
  <c r="G514" i="21"/>
  <c r="G513" i="21"/>
  <c r="G512" i="21"/>
  <c r="G511" i="21"/>
  <c r="G510" i="21"/>
  <c r="G509" i="21"/>
  <c r="G508" i="21"/>
  <c r="G507" i="21"/>
  <c r="G506" i="21"/>
  <c r="G505" i="21"/>
  <c r="G504" i="21"/>
  <c r="G503" i="21"/>
  <c r="G502" i="21"/>
  <c r="G501" i="21"/>
  <c r="G500" i="21"/>
  <c r="G499" i="21"/>
  <c r="G498" i="21"/>
  <c r="G497" i="21"/>
  <c r="G496" i="21"/>
  <c r="G495" i="21"/>
  <c r="G494" i="21"/>
  <c r="G493" i="21"/>
  <c r="G492" i="21"/>
  <c r="G491" i="21"/>
  <c r="G484" i="21"/>
  <c r="G483" i="21"/>
  <c r="G482" i="21"/>
  <c r="G475" i="21"/>
  <c r="G474" i="21"/>
  <c r="G473" i="21"/>
  <c r="G472" i="21"/>
  <c r="G471" i="21"/>
  <c r="G470" i="21"/>
  <c r="G469" i="21"/>
  <c r="G468" i="21"/>
  <c r="G467" i="21"/>
  <c r="G466" i="21"/>
  <c r="G465" i="21"/>
  <c r="G464" i="21"/>
  <c r="G463" i="21"/>
  <c r="G462" i="21"/>
  <c r="G461" i="21"/>
  <c r="G460" i="21"/>
  <c r="G459" i="21"/>
  <c r="G458" i="21"/>
  <c r="G457" i="21"/>
  <c r="G456" i="21"/>
  <c r="G455" i="21"/>
  <c r="G454" i="21"/>
  <c r="G453" i="21"/>
  <c r="G452" i="21"/>
  <c r="G451" i="21"/>
  <c r="G450" i="21"/>
  <c r="G449" i="21"/>
  <c r="G448" i="21"/>
  <c r="G447" i="21"/>
  <c r="G446" i="21"/>
  <c r="G445" i="21"/>
  <c r="G444" i="21"/>
  <c r="G443" i="21"/>
  <c r="G442" i="21"/>
  <c r="G441" i="21"/>
  <c r="G440" i="21"/>
  <c r="G433" i="21"/>
  <c r="G432" i="21"/>
  <c r="G431" i="21"/>
  <c r="G424" i="21"/>
  <c r="G423" i="21"/>
  <c r="G422" i="21"/>
  <c r="G421" i="21"/>
  <c r="G420" i="21"/>
  <c r="G419" i="21"/>
  <c r="G418" i="21"/>
  <c r="G417" i="21"/>
  <c r="G416" i="21"/>
  <c r="G415" i="21"/>
  <c r="G414" i="21"/>
  <c r="G413" i="21"/>
  <c r="G309" i="21"/>
  <c r="G308" i="21"/>
  <c r="G307" i="21"/>
  <c r="G306" i="21"/>
  <c r="G305" i="21"/>
  <c r="G304" i="21"/>
  <c r="G299" i="21"/>
  <c r="G298" i="21"/>
  <c r="G297" i="21"/>
  <c r="G296" i="21"/>
  <c r="G295" i="21"/>
  <c r="G294" i="21"/>
  <c r="G293" i="21"/>
  <c r="G292" i="21"/>
  <c r="G291" i="21"/>
  <c r="G290" i="21"/>
  <c r="G289" i="21"/>
  <c r="G288" i="21"/>
  <c r="G287" i="21"/>
  <c r="G286" i="21"/>
  <c r="G285" i="21"/>
  <c r="G284" i="21"/>
  <c r="G283" i="21"/>
  <c r="G282" i="21"/>
  <c r="G281" i="21"/>
  <c r="G280" i="21"/>
  <c r="G279" i="21"/>
  <c r="G241" i="21"/>
  <c r="G240" i="21"/>
  <c r="G239" i="21"/>
  <c r="G238" i="21"/>
  <c r="G237" i="21"/>
  <c r="G236" i="21"/>
  <c r="G235" i="21"/>
  <c r="G234" i="21"/>
  <c r="G233" i="21"/>
  <c r="G232" i="21"/>
  <c r="G231" i="21"/>
  <c r="G230" i="21"/>
  <c r="G229" i="21"/>
  <c r="G228" i="21"/>
  <c r="G227" i="21"/>
  <c r="G218" i="21"/>
  <c r="G217" i="21"/>
  <c r="G208" i="21"/>
  <c r="G207" i="21"/>
  <c r="G206" i="21"/>
  <c r="G205" i="21"/>
  <c r="G168" i="21"/>
  <c r="G167" i="21"/>
  <c r="G166" i="21"/>
  <c r="G165" i="21"/>
  <c r="G164" i="21"/>
  <c r="G163" i="21"/>
  <c r="G162" i="21"/>
  <c r="G161" i="21"/>
  <c r="G160" i="21"/>
  <c r="G159" i="21"/>
  <c r="G158" i="21"/>
  <c r="G157" i="21"/>
  <c r="G156" i="21"/>
  <c r="G155" i="21"/>
  <c r="G154" i="21"/>
  <c r="G153" i="21"/>
  <c r="G152" i="21"/>
  <c r="G151" i="21"/>
  <c r="G148" i="21"/>
  <c r="G138" i="21"/>
  <c r="G137" i="21"/>
  <c r="G136" i="21"/>
  <c r="G135" i="21"/>
  <c r="G134" i="21"/>
  <c r="G133" i="21"/>
  <c r="G132" i="21"/>
  <c r="G131" i="21"/>
  <c r="G130" i="21"/>
  <c r="G129" i="21"/>
  <c r="G123" i="21"/>
  <c r="G122" i="21"/>
  <c r="G121" i="21"/>
  <c r="G120" i="21"/>
  <c r="G119" i="21"/>
  <c r="G118" i="21"/>
  <c r="G117" i="21"/>
  <c r="G116" i="21"/>
  <c r="G115" i="21"/>
  <c r="G114" i="21"/>
  <c r="G108" i="21"/>
  <c r="G107" i="21"/>
  <c r="G106" i="21"/>
  <c r="G105" i="21"/>
  <c r="G104" i="21"/>
  <c r="G103" i="21"/>
  <c r="G102" i="21"/>
  <c r="G101" i="21"/>
  <c r="G100" i="21"/>
  <c r="G99" i="21"/>
  <c r="G93" i="21"/>
  <c r="G92" i="21"/>
  <c r="G91" i="21"/>
  <c r="G90" i="21"/>
  <c r="G89" i="21"/>
  <c r="G88" i="21"/>
  <c r="G87" i="21"/>
  <c r="G86" i="21"/>
  <c r="G85" i="21"/>
  <c r="G84" i="21"/>
  <c r="G70" i="21"/>
  <c r="G69" i="21"/>
  <c r="G68" i="21"/>
  <c r="G67" i="21"/>
  <c r="G66" i="21"/>
  <c r="G65" i="21"/>
  <c r="G64" i="21"/>
  <c r="G61" i="21"/>
  <c r="G60" i="21"/>
  <c r="G59" i="21"/>
  <c r="G56" i="21"/>
  <c r="G55" i="21"/>
  <c r="G54" i="21"/>
  <c r="G46" i="21"/>
  <c r="G45" i="21"/>
  <c r="G44" i="21"/>
  <c r="G43" i="21"/>
  <c r="G42" i="21"/>
  <c r="G41" i="21"/>
  <c r="G40" i="21"/>
  <c r="G39" i="21"/>
  <c r="G38" i="21"/>
  <c r="G37" i="21"/>
  <c r="G36" i="21"/>
  <c r="G35" i="21"/>
  <c r="G34" i="21"/>
  <c r="G33" i="21"/>
  <c r="G32" i="21"/>
  <c r="G31" i="21"/>
  <c r="G30" i="21"/>
  <c r="G29" i="21"/>
  <c r="G28" i="21"/>
  <c r="G27" i="21"/>
  <c r="G26" i="21"/>
  <c r="G22" i="21"/>
  <c r="G21" i="21"/>
  <c r="G20" i="21"/>
  <c r="G19" i="21"/>
  <c r="G18" i="21"/>
  <c r="G17" i="21"/>
  <c r="G16" i="21"/>
  <c r="G15" i="21"/>
  <c r="G14" i="21"/>
  <c r="G13" i="21"/>
  <c r="G12" i="21"/>
  <c r="G11" i="21"/>
  <c r="G7" i="21"/>
  <c r="G6" i="21"/>
  <c r="G5" i="21"/>
  <c r="F138" i="21"/>
  <c r="F137" i="21"/>
  <c r="F136" i="21"/>
  <c r="F135" i="21"/>
  <c r="F134" i="21"/>
  <c r="F133" i="21"/>
  <c r="F132" i="21"/>
  <c r="F131" i="21"/>
  <c r="F130" i="21"/>
  <c r="F129" i="21"/>
  <c r="F123" i="21"/>
  <c r="F122" i="21"/>
  <c r="F121" i="21"/>
  <c r="F120" i="21"/>
  <c r="F119" i="21"/>
  <c r="F118" i="21"/>
  <c r="F117" i="21"/>
  <c r="F116" i="21"/>
  <c r="F115" i="21"/>
  <c r="F114" i="21"/>
  <c r="F108" i="21"/>
  <c r="F107" i="21"/>
  <c r="F106" i="21"/>
  <c r="F105" i="21"/>
  <c r="F104" i="21"/>
  <c r="F103" i="21"/>
  <c r="F102" i="21"/>
  <c r="F101" i="21"/>
  <c r="F100" i="21"/>
  <c r="F99" i="21"/>
  <c r="F93" i="21"/>
  <c r="F92" i="21"/>
  <c r="F91" i="21"/>
  <c r="F90" i="21"/>
  <c r="F89" i="21"/>
  <c r="F88" i="21"/>
  <c r="F87" i="21"/>
  <c r="F86" i="21"/>
  <c r="F85" i="21"/>
  <c r="F84" i="21"/>
</calcChain>
</file>

<file path=xl/sharedStrings.xml><?xml version="1.0" encoding="utf-8"?>
<sst xmlns="http://schemas.openxmlformats.org/spreadsheetml/2006/main" count="2177" uniqueCount="637">
  <si>
    <t>Billing Unit</t>
  </si>
  <si>
    <t>Effective Date</t>
  </si>
  <si>
    <t>Full Rate</t>
  </si>
  <si>
    <t>95% of Full Rate</t>
  </si>
  <si>
    <t>90% of Full Rate</t>
  </si>
  <si>
    <t>DDS
Subcodes</t>
  </si>
  <si>
    <r>
      <t xml:space="preserve">Service Code* </t>
    </r>
    <r>
      <rPr>
        <i/>
        <sz val="10"/>
        <rFont val="Times New Roman"/>
        <family val="1"/>
      </rPr>
      <t>(see footnote)</t>
    </r>
  </si>
  <si>
    <t>Rates as of July 1, 2026</t>
  </si>
  <si>
    <t>This table is not accessible for screen readers, please reach out to ratesquestions@dds.ca.gov</t>
  </si>
  <si>
    <t>Personal Supports &amp; Training Services</t>
  </si>
  <si>
    <t>Personal Assistance</t>
  </si>
  <si>
    <t>1:1</t>
  </si>
  <si>
    <t>Hour</t>
  </si>
  <si>
    <t>062</t>
  </si>
  <si>
    <t>1:2</t>
  </si>
  <si>
    <t>1:3</t>
  </si>
  <si>
    <t>Personal Assistance (EOR)</t>
  </si>
  <si>
    <t>10E</t>
  </si>
  <si>
    <t>20E</t>
  </si>
  <si>
    <t>30E</t>
  </si>
  <si>
    <t>Participant-Directed Personal Assistance</t>
  </si>
  <si>
    <t>456</t>
  </si>
  <si>
    <t>Parent Coordinated Personal Assistance</t>
  </si>
  <si>
    <t>1S0</t>
  </si>
  <si>
    <t>093</t>
  </si>
  <si>
    <t>2S0</t>
  </si>
  <si>
    <t>3S0</t>
  </si>
  <si>
    <t>Parent Coordinated Personal Assistance, OT Rate</t>
  </si>
  <si>
    <t>1T0</t>
  </si>
  <si>
    <t>2T0</t>
  </si>
  <si>
    <t>3T0</t>
  </si>
  <si>
    <t>Independent Living Program</t>
  </si>
  <si>
    <t>520</t>
  </si>
  <si>
    <t>Independent Living Program (EOR)</t>
  </si>
  <si>
    <t>Participant-Directed Independent Living</t>
  </si>
  <si>
    <t>457</t>
  </si>
  <si>
    <t>Independent Living Specialist</t>
  </si>
  <si>
    <t>635</t>
  </si>
  <si>
    <t>Parent Coordinated Supported Living</t>
  </si>
  <si>
    <t>073</t>
  </si>
  <si>
    <t>Parent Coordinated Supported Living, OT Rate</t>
  </si>
  <si>
    <t>Supported Living Services</t>
  </si>
  <si>
    <t>896</t>
  </si>
  <si>
    <t>Parenting Support Services</t>
  </si>
  <si>
    <t>108</t>
  </si>
  <si>
    <t>862</t>
  </si>
  <si>
    <t>1:4</t>
  </si>
  <si>
    <t>1:5</t>
  </si>
  <si>
    <t>40E</t>
  </si>
  <si>
    <t>50E</t>
  </si>
  <si>
    <t>465</t>
  </si>
  <si>
    <t>4S0</t>
  </si>
  <si>
    <t>5S0</t>
  </si>
  <si>
    <t>1TO</t>
  </si>
  <si>
    <t>2TO</t>
  </si>
  <si>
    <t>3TO</t>
  </si>
  <si>
    <t>4TO</t>
  </si>
  <si>
    <t>5TO</t>
  </si>
  <si>
    <t>Tutor Services</t>
  </si>
  <si>
    <t>680</t>
  </si>
  <si>
    <t>Housekeeping</t>
  </si>
  <si>
    <t>860</t>
  </si>
  <si>
    <t>Supplemental Program Support - Other Services</t>
  </si>
  <si>
    <t>111</t>
  </si>
  <si>
    <t>Respite - Behavioral Programming and Staffing</t>
  </si>
  <si>
    <t xml:space="preserve">Respite - Behavioral Programming and Staffing, Direct Service Professional </t>
  </si>
  <si>
    <t>1B0</t>
  </si>
  <si>
    <t>2:1</t>
  </si>
  <si>
    <t>TB0</t>
  </si>
  <si>
    <t>Respite - Behavioral Programming and Staffing, Adaptive Skills Training, Professional</t>
  </si>
  <si>
    <t>605M</t>
  </si>
  <si>
    <t>Respite - Behavioral Programming and Staffing, Adaptive Skills Training, Specialist</t>
  </si>
  <si>
    <t>605B</t>
  </si>
  <si>
    <t>Respite - Behavioral Programming and Staffing, Behavior Analyst</t>
  </si>
  <si>
    <t>Respite - Behavioral Programming and Staffing, Associate Behavior Analyst</t>
  </si>
  <si>
    <t>Respite - Behavioral Programming and Staffing, Behavior Management Assistant</t>
  </si>
  <si>
    <t>Respite - Behavioral Programming and Staffing, Behavior Technician-Paraprofessional</t>
  </si>
  <si>
    <t>Respite - Behavioral Programming and Staffing, Behavior Management Consultant</t>
  </si>
  <si>
    <r>
      <t>Residential Services**</t>
    </r>
    <r>
      <rPr>
        <i/>
        <sz val="10"/>
        <rFont val="Times New Roman"/>
        <family val="1"/>
      </rPr>
      <t>(see footnote)</t>
    </r>
  </si>
  <si>
    <t>Residential Facility Serving Adults - Staff Operated; 4 or Less Beds</t>
  </si>
  <si>
    <t>Lvl 2</t>
  </si>
  <si>
    <t>Month</t>
  </si>
  <si>
    <t>915</t>
  </si>
  <si>
    <t>Lvl 3</t>
  </si>
  <si>
    <t>Lvl 4</t>
  </si>
  <si>
    <t>Lvl 5</t>
  </si>
  <si>
    <t>Lvl 6</t>
  </si>
  <si>
    <t>Residential Facility Serving Children - Staff Operated; 4 or Less Beds</t>
  </si>
  <si>
    <t>920</t>
  </si>
  <si>
    <t>Residential Facility Serving Adults - Owner Operated; 4 or Less Beds</t>
  </si>
  <si>
    <t>905</t>
  </si>
  <si>
    <t>Residential Facility Serving Children - Owner Operated; 4 or Less Beds</t>
  </si>
  <si>
    <t>910</t>
  </si>
  <si>
    <t>Residential Facility Serving Adults or Children</t>
  </si>
  <si>
    <t>Lvl 7</t>
  </si>
  <si>
    <t>905 / 910
915 / 920</t>
  </si>
  <si>
    <t>ARFPSHN</t>
  </si>
  <si>
    <t>Supplemental Residential Program Support</t>
  </si>
  <si>
    <t>Day Services</t>
  </si>
  <si>
    <t>1:10</t>
  </si>
  <si>
    <t>Z00</t>
  </si>
  <si>
    <t>531</t>
  </si>
  <si>
    <t>1:9</t>
  </si>
  <si>
    <t>1:8</t>
  </si>
  <si>
    <t>1:7</t>
  </si>
  <si>
    <t>1:6</t>
  </si>
  <si>
    <t>Day</t>
  </si>
  <si>
    <t>3X0</t>
  </si>
  <si>
    <t>2X0</t>
  </si>
  <si>
    <t>532</t>
  </si>
  <si>
    <t>533</t>
  </si>
  <si>
    <t>In-home/Mobile Day Program***(see footnote)</t>
  </si>
  <si>
    <t>091</t>
  </si>
  <si>
    <t>1X0</t>
  </si>
  <si>
    <t>Participant-Directed Community-Based Training</t>
  </si>
  <si>
    <t>475</t>
  </si>
  <si>
    <t>Participant-Directed Community-Based Training, OT Rate</t>
  </si>
  <si>
    <t>Supplemental Day Program Support</t>
  </si>
  <si>
    <t>110</t>
  </si>
  <si>
    <t>Transportation Services</t>
  </si>
  <si>
    <t>Transportation, Company (All Vehicles, AM/PM)</t>
  </si>
  <si>
    <t>Vehicle</t>
  </si>
  <si>
    <t>0V0</t>
  </si>
  <si>
    <t>875</t>
  </si>
  <si>
    <t>Transportation, Company (Small)</t>
  </si>
  <si>
    <t>Mile</t>
  </si>
  <si>
    <t>SS0</t>
  </si>
  <si>
    <t>Transportation, Company (Small), Non-Ambulatory</t>
  </si>
  <si>
    <t>SN0</t>
  </si>
  <si>
    <t>Transportation, Company (Medium)</t>
  </si>
  <si>
    <t>MS0</t>
  </si>
  <si>
    <t>Transportation, Company (Medium), Non-Ambulatory</t>
  </si>
  <si>
    <t>MN0</t>
  </si>
  <si>
    <t>Transportation, Company (Large)</t>
  </si>
  <si>
    <t>LS0</t>
  </si>
  <si>
    <t>Transportation, Company (Large), Non-Ambulatory</t>
  </si>
  <si>
    <t>LN0</t>
  </si>
  <si>
    <t>Transportation, Additional Component</t>
  </si>
  <si>
    <t>Trip</t>
  </si>
  <si>
    <t>0S0</t>
  </si>
  <si>
    <t>880</t>
  </si>
  <si>
    <t>Transportation, Additional Component, Non-Ambulatory</t>
  </si>
  <si>
    <t>0N0</t>
  </si>
  <si>
    <t>Transportation Broker</t>
  </si>
  <si>
    <t>883</t>
  </si>
  <si>
    <t>Transportation Assistant</t>
  </si>
  <si>
    <t>882</t>
  </si>
  <si>
    <t>Employment Services</t>
  </si>
  <si>
    <r>
      <t>Supported Employment, Group****</t>
    </r>
    <r>
      <rPr>
        <i/>
        <sz val="10"/>
        <rFont val="Times New Roman"/>
        <family val="1"/>
      </rPr>
      <t>(see footnote)</t>
    </r>
  </si>
  <si>
    <t>950</t>
  </si>
  <si>
    <t>Participant-Directed Supported Employment</t>
  </si>
  <si>
    <t>458</t>
  </si>
  <si>
    <t>Supported Employment, Job Development</t>
  </si>
  <si>
    <t>1D0</t>
  </si>
  <si>
    <t>952</t>
  </si>
  <si>
    <t>Supported Employment, Job Development (EOR)</t>
  </si>
  <si>
    <t>Supported Employment, Job Coaching</t>
  </si>
  <si>
    <t>1J0</t>
  </si>
  <si>
    <t>Supported Employment, Job Coaching (EOR)</t>
  </si>
  <si>
    <t>Work Activity Program</t>
  </si>
  <si>
    <t>1:35+</t>
  </si>
  <si>
    <t>U00</t>
  </si>
  <si>
    <t>954</t>
  </si>
  <si>
    <t>1:30-34</t>
  </si>
  <si>
    <t>V00</t>
  </si>
  <si>
    <t>1:25-29</t>
  </si>
  <si>
    <t>W00</t>
  </si>
  <si>
    <t>1:20-24</t>
  </si>
  <si>
    <t>X00</t>
  </si>
  <si>
    <t>1:15-19</t>
  </si>
  <si>
    <t>Y00</t>
  </si>
  <si>
    <t>1:10-14</t>
  </si>
  <si>
    <t>Professional Services</t>
  </si>
  <si>
    <t>Adaptive Skills Training, Professional</t>
  </si>
  <si>
    <t>10M</t>
  </si>
  <si>
    <t>605</t>
  </si>
  <si>
    <t>20M</t>
  </si>
  <si>
    <t>30M</t>
  </si>
  <si>
    <t>Adaptive Skills Training, Specialist</t>
  </si>
  <si>
    <t>10B</t>
  </si>
  <si>
    <t>20B</t>
  </si>
  <si>
    <t>30B</t>
  </si>
  <si>
    <t>Behavior Analyst</t>
  </si>
  <si>
    <t>612</t>
  </si>
  <si>
    <t>Associate Behavior Analyst</t>
  </si>
  <si>
    <t>613</t>
  </si>
  <si>
    <t>Behavior Management Assistant</t>
  </si>
  <si>
    <t>615</t>
  </si>
  <si>
    <t>Behavior Technician-Paraprofessional</t>
  </si>
  <si>
    <t>616</t>
  </si>
  <si>
    <t>Behavior Management Consultant</t>
  </si>
  <si>
    <t>620</t>
  </si>
  <si>
    <t>Specialized Services</t>
  </si>
  <si>
    <t>Service Code 116 (Age birth to 36 months)</t>
  </si>
  <si>
    <t>Service Code 117 (Age 3 and above)</t>
  </si>
  <si>
    <t>Specialized Therapeutic Services, Professional, Home and Community-Based (Audiologist)</t>
  </si>
  <si>
    <t>1CU</t>
  </si>
  <si>
    <t>116 / 117</t>
  </si>
  <si>
    <t>2CU</t>
  </si>
  <si>
    <t>3CU</t>
  </si>
  <si>
    <t>Specialized Therapeutic Services, Professional, Center/Facility-Based (Audiologist)</t>
  </si>
  <si>
    <t>1FU</t>
  </si>
  <si>
    <t>2FU</t>
  </si>
  <si>
    <t>3FU</t>
  </si>
  <si>
    <t>Specialized Therapeutic Services, Professional, Home and Community-Based (Dental)</t>
  </si>
  <si>
    <t xml:space="preserve">   1:1</t>
  </si>
  <si>
    <t>1CC</t>
  </si>
  <si>
    <t>Specialized Therapeutic Services, Professional, Center/Facility-Based (Dental)</t>
  </si>
  <si>
    <t>1FC</t>
  </si>
  <si>
    <t>Specialized Therapeutic Services, Professional, Home and Community-Based (Family Therapist)</t>
  </si>
  <si>
    <t>1CY</t>
  </si>
  <si>
    <t>2CY</t>
  </si>
  <si>
    <t>3CY</t>
  </si>
  <si>
    <t>Specialized Therapeutic Services, Professional, Center/Facility-Based (Family Therapist)</t>
  </si>
  <si>
    <t>1FY</t>
  </si>
  <si>
    <t>2FY</t>
  </si>
  <si>
    <t>3FY</t>
  </si>
  <si>
    <t>Specialized Therapeutic Services, Assistant, Home and Community-Based (LVN)</t>
  </si>
  <si>
    <t>1CF</t>
  </si>
  <si>
    <t>2CF</t>
  </si>
  <si>
    <t>3CF</t>
  </si>
  <si>
    <t>Specialized Therapeutic Services, Assistant, Center/Facility-Based (LVN)</t>
  </si>
  <si>
    <t>1FF</t>
  </si>
  <si>
    <t>2FF</t>
  </si>
  <si>
    <t>3FF</t>
  </si>
  <si>
    <t>Specialized Therapeutic Services, Professional, Home and Community-Based (OT)</t>
  </si>
  <si>
    <t>1CN</t>
  </si>
  <si>
    <t>2CN</t>
  </si>
  <si>
    <t>3CN</t>
  </si>
  <si>
    <t>Specialized Therapeutic Services, Assistant, Home and Community-Based (OT)</t>
  </si>
  <si>
    <t>1CO</t>
  </si>
  <si>
    <t>2CO</t>
  </si>
  <si>
    <t>3CO</t>
  </si>
  <si>
    <t>Specialized Therapeutic Services, Professional, Center/Facility-Based (OT)</t>
  </si>
  <si>
    <t>1FN</t>
  </si>
  <si>
    <t>2FN</t>
  </si>
  <si>
    <t>3FN</t>
  </si>
  <si>
    <t>Specialized Therapeutic Services, Assistant, Center/Facility-Based (OT)</t>
  </si>
  <si>
    <t>1FO</t>
  </si>
  <si>
    <t>2FO</t>
  </si>
  <si>
    <t>3FO</t>
  </si>
  <si>
    <t>Specialized Therapeutic Services, Professional, Home and Community-Based (PT)</t>
  </si>
  <si>
    <t>1CG</t>
  </si>
  <si>
    <t>2CG</t>
  </si>
  <si>
    <t>3CG</t>
  </si>
  <si>
    <t>Specialized Therapeutic Services, Assistant, Home and Community-Based (PT)</t>
  </si>
  <si>
    <t>1CH</t>
  </si>
  <si>
    <t>2CH</t>
  </si>
  <si>
    <t>3CH</t>
  </si>
  <si>
    <t>Specialized Therapeutic Services, Professional, Center/Facility-Based (PT)</t>
  </si>
  <si>
    <t>1FG</t>
  </si>
  <si>
    <t>2FG</t>
  </si>
  <si>
    <t>3FG</t>
  </si>
  <si>
    <t>Specialized Therapeutic Services, Assistant, Center/Facility-Based (PT)</t>
  </si>
  <si>
    <t>1FH</t>
  </si>
  <si>
    <t>2FH</t>
  </si>
  <si>
    <t>3FH</t>
  </si>
  <si>
    <t>Specialized Therapeutic Services, Professional, Home and Community-Based (Physician)</t>
  </si>
  <si>
    <t>1CQ</t>
  </si>
  <si>
    <t>2CQ</t>
  </si>
  <si>
    <t>3CQ</t>
  </si>
  <si>
    <t>Specialized Therapeutic Services, Professional, Center/Facility-Based (Physician)</t>
  </si>
  <si>
    <t>1FQ</t>
  </si>
  <si>
    <t>116/117</t>
  </si>
  <si>
    <t>2FQ</t>
  </si>
  <si>
    <t>3FQ</t>
  </si>
  <si>
    <t>1CP</t>
  </si>
  <si>
    <t>2CP</t>
  </si>
  <si>
    <t>3CP</t>
  </si>
  <si>
    <t>1CJ</t>
  </si>
  <si>
    <t>2CJ</t>
  </si>
  <si>
    <t>3CJ</t>
  </si>
  <si>
    <t>1FP</t>
  </si>
  <si>
    <t>2FP</t>
  </si>
  <si>
    <t>3FP</t>
  </si>
  <si>
    <t>1FJ</t>
  </si>
  <si>
    <t>2FJ</t>
  </si>
  <si>
    <t>3FJ</t>
  </si>
  <si>
    <t>Specialized Therapeutic Services, Assistant, Home and Community-Based (Dental Hygienist)</t>
  </si>
  <si>
    <t>1CZ</t>
  </si>
  <si>
    <t>Specialized Therapeutic Services, Assistant, Center/Facility-Based (Dental Hygienist)</t>
  </si>
  <si>
    <t>1FZ</t>
  </si>
  <si>
    <t>Specialized Therapeutic Services, Assistant, Home and Community-Based (Dietician)</t>
  </si>
  <si>
    <t>1CD</t>
  </si>
  <si>
    <t>2CD</t>
  </si>
  <si>
    <t>3CD</t>
  </si>
  <si>
    <t>Specialized Therapeutic Services, Assistant, Center/Facility-Based (Dietician)</t>
  </si>
  <si>
    <t>1FD</t>
  </si>
  <si>
    <t>2FD</t>
  </si>
  <si>
    <t>3FD</t>
  </si>
  <si>
    <t>Specialized Therapeutic Services, Professional, Home and Community-Based (RN)</t>
  </si>
  <si>
    <t>1CR</t>
  </si>
  <si>
    <t>2CR</t>
  </si>
  <si>
    <t>3CR</t>
  </si>
  <si>
    <t>Specialized Therapeutic Services, Professional, Center/Facility-Based (RN)</t>
  </si>
  <si>
    <t>1FR</t>
  </si>
  <si>
    <t>2FR</t>
  </si>
  <si>
    <t>3FR</t>
  </si>
  <si>
    <t>Specialized Therapeutic Services, Professional, Home and Community-Based (Respiratory Therapist)</t>
  </si>
  <si>
    <t>1CV</t>
  </si>
  <si>
    <t>2CV</t>
  </si>
  <si>
    <t>3CV</t>
  </si>
  <si>
    <t>Specialized Therapeutic Services, Professional, Center/Facility-Based (Respiratory Therapist)</t>
  </si>
  <si>
    <t>1FV</t>
  </si>
  <si>
    <t>2FV</t>
  </si>
  <si>
    <t>3FV</t>
  </si>
  <si>
    <t>Specialized Therapeutic Services, Professional, Home and Community-Based (Social Worker)</t>
  </si>
  <si>
    <t>1CW</t>
  </si>
  <si>
    <t>2CW</t>
  </si>
  <si>
    <t>3CW</t>
  </si>
  <si>
    <t>Specialized Therapeutic Services, Professional, Center/Facility-Based (Social Worker)</t>
  </si>
  <si>
    <t>1FW</t>
  </si>
  <si>
    <t>2FW</t>
  </si>
  <si>
    <t>3FW</t>
  </si>
  <si>
    <t>Specialized Therapeutic Services, Professional, Home and Community-Based (SLP)</t>
  </si>
  <si>
    <t>1CK</t>
  </si>
  <si>
    <t>2CK</t>
  </si>
  <si>
    <t>3CK</t>
  </si>
  <si>
    <t>Specialized Therapeutic Services, Assistant, Home and Community-Based (SLP)</t>
  </si>
  <si>
    <t>1CL</t>
  </si>
  <si>
    <t>2CL</t>
  </si>
  <si>
    <t>3CL</t>
  </si>
  <si>
    <t>Specialized Therapeutic Services, Professional, Center/Facility-Based (SLP)</t>
  </si>
  <si>
    <t>1FK</t>
  </si>
  <si>
    <t>2FK</t>
  </si>
  <si>
    <t>3FK</t>
  </si>
  <si>
    <t>Specialized Therapeutic Services, Assistant, Center/Facility-Based (SLP)</t>
  </si>
  <si>
    <t>1FL</t>
  </si>
  <si>
    <t>2FL</t>
  </si>
  <si>
    <t>3FL</t>
  </si>
  <si>
    <t>Specialized Therapeutic Services, Assistant, Home and Community-Based (Assistant Misc.)</t>
  </si>
  <si>
    <t>1CX</t>
  </si>
  <si>
    <t>2CX</t>
  </si>
  <si>
    <t>3CX</t>
  </si>
  <si>
    <t>Specialized Therapeutic Services, Assistant, Center/Facility-Based (Assistant Misc.)</t>
  </si>
  <si>
    <t>1FX</t>
  </si>
  <si>
    <t>2FX</t>
  </si>
  <si>
    <t>3FX</t>
  </si>
  <si>
    <t>Early Start Services</t>
  </si>
  <si>
    <t>Service Code 805 (Age birth to 36 months)</t>
  </si>
  <si>
    <t>Infant Development Program, Early Intervention Specialist, Home and Community-Based</t>
  </si>
  <si>
    <t>1CS</t>
  </si>
  <si>
    <t>805</t>
  </si>
  <si>
    <t>2CS</t>
  </si>
  <si>
    <t>3CS</t>
  </si>
  <si>
    <t>Infant Development Program, Early Intervention Assistant, Home and Community-Based</t>
  </si>
  <si>
    <t>1CI</t>
  </si>
  <si>
    <t>2CI</t>
  </si>
  <si>
    <t>3CI</t>
  </si>
  <si>
    <t>Infant Development Program, Early Intervention Technician, Home and Community-Based</t>
  </si>
  <si>
    <t>1CT</t>
  </si>
  <si>
    <t>2CT</t>
  </si>
  <si>
    <t>3CT</t>
  </si>
  <si>
    <t>Infant Development Program, PT/OT/SLP, Home and Community-Based (PT)</t>
  </si>
  <si>
    <t>Infant Development Program, PT/OT/SLP, Home and Community-Based (OT)</t>
  </si>
  <si>
    <t>Infant Development Program, PT/OT/SLP, Home and Community-Based (SLP)</t>
  </si>
  <si>
    <t>Infant Development Program, PT/OT/SLP Assistant, Home and Community-Based (PT)</t>
  </si>
  <si>
    <t>Infant Development Program, PT/OT/SLP Assistant, Home and Community-Based (OT)</t>
  </si>
  <si>
    <t>Infant Development Program, PT/OT/SLP Assistant, Home and Community-Based (SLP)</t>
  </si>
  <si>
    <t>Infant Development Program, Audiologist, Home and Community-Based</t>
  </si>
  <si>
    <t>Infant Development Program, Family Therapist, Home and Community-Based</t>
  </si>
  <si>
    <t>Infant Development Program, Registered Nurse, Home and Community-Based</t>
  </si>
  <si>
    <t>Infant Development Program, Licensed Vocational Nurse, Home and Community-Based</t>
  </si>
  <si>
    <t>Infant Development Program, Registered Dietitian, Home and Community-Based</t>
  </si>
  <si>
    <t>Infant Development Program, Social Worker, Home and Community-Based</t>
  </si>
  <si>
    <t>Infant Development Program, Psychologist, Home and Community-Based</t>
  </si>
  <si>
    <t>Infant Development Program, Assistant Miscellaneous, Home and Community-Based</t>
  </si>
  <si>
    <t>Infant Development Program, Early Intervention Specialist, Center/Facility-Based</t>
  </si>
  <si>
    <t>1FS</t>
  </si>
  <si>
    <t>2FS</t>
  </si>
  <si>
    <t>3FS</t>
  </si>
  <si>
    <t>Infant Development Program, Early Intervention Assistant, Center/Facility-Based</t>
  </si>
  <si>
    <t>1FI</t>
  </si>
  <si>
    <t>2FI</t>
  </si>
  <si>
    <t>3FI</t>
  </si>
  <si>
    <t>Infant Development Program, Early Intervention Technician, Center/Facility-Based</t>
  </si>
  <si>
    <t>1FT</t>
  </si>
  <si>
    <t>2FT</t>
  </si>
  <si>
    <t>3FT</t>
  </si>
  <si>
    <t>Infant Development Program, PT/OT/SLP, Center/Facility-Based (PT)</t>
  </si>
  <si>
    <t>Infant Development Program, PT/OT/SLP, Center/Facility-Based (OT)</t>
  </si>
  <si>
    <t>Infant Development Program, PT/OT/SLP, Center/Facility-Based (SLP)</t>
  </si>
  <si>
    <t>Infant Development Program, PT/OT/SLP Assistant, Center/Facility-Based (PT)</t>
  </si>
  <si>
    <t>Infant Development Program, PT/OT/SLP Assistant, Center/Facility-Based (OT)</t>
  </si>
  <si>
    <t>Infant Development Program, PT/OT/SLP Assistant, Center/Facility-Based (SLP)</t>
  </si>
  <si>
    <t>Infant Development Program, Audiologist, Center/Facility-Based</t>
  </si>
  <si>
    <t>Infant Development Program, Family Therapist, Center/Facility-Based</t>
  </si>
  <si>
    <t>Infant Development Program, Registered Nurse, Center/Facility-Based</t>
  </si>
  <si>
    <t>Infant Development Program, Licensed Vocational Nurse, Center/Facility-Based</t>
  </si>
  <si>
    <t>Infant Development Program, Registered Dietitian, Center/Facility-Based</t>
  </si>
  <si>
    <t>Infant Development Program, Social Worker, Center/Facility-Based</t>
  </si>
  <si>
    <t>Infant Development Program, Psychologist, Center/Facility-Based</t>
  </si>
  <si>
    <t>Infant Development Program, Assistant Miscellaneous, Center/Facility-Based</t>
  </si>
  <si>
    <t>Infant Development Specialist</t>
  </si>
  <si>
    <t>810</t>
  </si>
  <si>
    <t>Respite Service - Family Member</t>
  </si>
  <si>
    <t>420</t>
  </si>
  <si>
    <t>In-Home Respite Worker</t>
  </si>
  <si>
    <t>864</t>
  </si>
  <si>
    <t>525</t>
  </si>
  <si>
    <t>Self-Directed Support Services</t>
  </si>
  <si>
    <t>099</t>
  </si>
  <si>
    <t>ASL Training and Support</t>
  </si>
  <si>
    <t>644</t>
  </si>
  <si>
    <t>Coordinated Career Pathways - Career Pathway Navigator</t>
  </si>
  <si>
    <t>NAV</t>
  </si>
  <si>
    <t>956</t>
  </si>
  <si>
    <t>Coordinated Career Pathways - Customized Employment</t>
  </si>
  <si>
    <t>CES</t>
  </si>
  <si>
    <t>Coordinated Family Support</t>
  </si>
  <si>
    <t>076</t>
  </si>
  <si>
    <t>Coordinated Family Support (Subcode DIR)</t>
  </si>
  <si>
    <t>DIR</t>
  </si>
  <si>
    <t>Tailored Day Services</t>
  </si>
  <si>
    <t>TDS</t>
  </si>
  <si>
    <t>490</t>
  </si>
  <si>
    <t>491</t>
  </si>
  <si>
    <t>Excess Mileage</t>
  </si>
  <si>
    <t xml:space="preserve">Personal Assistance </t>
  </si>
  <si>
    <t>1TE</t>
  </si>
  <si>
    <t>2TE</t>
  </si>
  <si>
    <t>3TE</t>
  </si>
  <si>
    <t>Respite</t>
  </si>
  <si>
    <t>4T0</t>
  </si>
  <si>
    <t>5T0</t>
  </si>
  <si>
    <t>Respite (EOR)</t>
  </si>
  <si>
    <t>4TE</t>
  </si>
  <si>
    <t>5TE</t>
  </si>
  <si>
    <t xml:space="preserve">Respite, Behavioral, Direct Service Professional </t>
  </si>
  <si>
    <t>TT0</t>
  </si>
  <si>
    <t>Respite, Behavioral, Adaptive Skills Training, Professional</t>
  </si>
  <si>
    <t>6T5M</t>
  </si>
  <si>
    <t>Respite, Behavioral, Adaptive Skills Training, Specialist</t>
  </si>
  <si>
    <t>6T5B</t>
  </si>
  <si>
    <t>Respite, Behavioral, Behavior Analyst</t>
  </si>
  <si>
    <t>6T2</t>
  </si>
  <si>
    <t>Respite, Behavioral, Associate Behavior Analyst</t>
  </si>
  <si>
    <t>6T3</t>
  </si>
  <si>
    <t>Respite, Behavioral, Behavior Management Assistant</t>
  </si>
  <si>
    <t>6T5</t>
  </si>
  <si>
    <t>Respite, Behavioral, Behavior Technician-Paraprofessional</t>
  </si>
  <si>
    <t>6T6</t>
  </si>
  <si>
    <t>Respite, Behavioral, Behavior Management Consultant</t>
  </si>
  <si>
    <t>6TO</t>
  </si>
  <si>
    <t>1TM</t>
  </si>
  <si>
    <t>2TM</t>
  </si>
  <si>
    <t>3TM</t>
  </si>
  <si>
    <t>1TB</t>
  </si>
  <si>
    <t>2TB</t>
  </si>
  <si>
    <t>3TB</t>
  </si>
  <si>
    <t>1TU</t>
  </si>
  <si>
    <t>2TU</t>
  </si>
  <si>
    <t>3TU</t>
  </si>
  <si>
    <t>Specialized Therapeutic Services, Professional (Dental)</t>
  </si>
  <si>
    <t>1TC</t>
  </si>
  <si>
    <t>1TY</t>
  </si>
  <si>
    <t>2TY</t>
  </si>
  <si>
    <t>3TY</t>
  </si>
  <si>
    <t>Specialized Therapeutic Services, Professional (OT)</t>
  </si>
  <si>
    <t>1TN</t>
  </si>
  <si>
    <t>2TN</t>
  </si>
  <si>
    <t>3TN</t>
  </si>
  <si>
    <t>Specialized Therapeutic Services, Professional (PT)</t>
  </si>
  <si>
    <t>1TG</t>
  </si>
  <si>
    <t>2TG</t>
  </si>
  <si>
    <t>3TG</t>
  </si>
  <si>
    <t>Specialized Therapeutic Services, Professional (Phys)</t>
  </si>
  <si>
    <t>1TQ</t>
  </si>
  <si>
    <t>2TQ</t>
  </si>
  <si>
    <t>3TQ</t>
  </si>
  <si>
    <t>Specialized Therapeutic Services, Professional (Psych)</t>
  </si>
  <si>
    <t>1TP</t>
  </si>
  <si>
    <t>2TP</t>
  </si>
  <si>
    <t>3TP</t>
  </si>
  <si>
    <t>Specialized Therapeutic Services, Professional (RN)</t>
  </si>
  <si>
    <t>1TR</t>
  </si>
  <si>
    <t>2TR</t>
  </si>
  <si>
    <t>3TR</t>
  </si>
  <si>
    <t>Specialized Therapeutic Services, Professional (RT)</t>
  </si>
  <si>
    <t>1TV</t>
  </si>
  <si>
    <t>2TV</t>
  </si>
  <si>
    <t>3TV</t>
  </si>
  <si>
    <t>Specialized Therapeutic Services, Professional (Soc Wor)</t>
  </si>
  <si>
    <t>1TW</t>
  </si>
  <si>
    <t>2TW</t>
  </si>
  <si>
    <t>3TW</t>
  </si>
  <si>
    <t>Specialized Therapeutic Services, Professional (SLP)</t>
  </si>
  <si>
    <t>1TK</t>
  </si>
  <si>
    <t>2TK</t>
  </si>
  <si>
    <t>3TK</t>
  </si>
  <si>
    <t>Specialized Therapeutic Services, Assistant (LVN)</t>
  </si>
  <si>
    <t>1TF</t>
  </si>
  <si>
    <t>2TF</t>
  </si>
  <si>
    <t>3TF</t>
  </si>
  <si>
    <t>Specialized Therapeutic Services, Assistant (OT)</t>
  </si>
  <si>
    <t>Specialized Therapeutic Services, Assistant (PT)</t>
  </si>
  <si>
    <t>1TH</t>
  </si>
  <si>
    <t>2TH</t>
  </si>
  <si>
    <t>3TH</t>
  </si>
  <si>
    <t>Specialized Therapeutic Services, Assistant (Psych)</t>
  </si>
  <si>
    <t>1TJ</t>
  </si>
  <si>
    <t>2TJ</t>
  </si>
  <si>
    <t>3TJ</t>
  </si>
  <si>
    <t>1TZ</t>
  </si>
  <si>
    <t>1TD</t>
  </si>
  <si>
    <t>Specialized Therapeutic Services, Assistant (Reg Diet)</t>
  </si>
  <si>
    <t>2TD</t>
  </si>
  <si>
    <t>3TD</t>
  </si>
  <si>
    <t>Specialized Therapeutic Services, Assistant  (SLP)</t>
  </si>
  <si>
    <t>1TL</t>
  </si>
  <si>
    <t>Specialized Therapeutic Services, Assistant (SLP)</t>
  </si>
  <si>
    <t>2TL</t>
  </si>
  <si>
    <t>3TL</t>
  </si>
  <si>
    <t>Specialized Therapeutic Services, Assistant (Misc.)</t>
  </si>
  <si>
    <t>1TX</t>
  </si>
  <si>
    <t>2TX</t>
  </si>
  <si>
    <t>3TX</t>
  </si>
  <si>
    <t>Infant Development Program, Early Intervention Specialist</t>
  </si>
  <si>
    <t>1TS</t>
  </si>
  <si>
    <t>2TS</t>
  </si>
  <si>
    <t>3TS</t>
  </si>
  <si>
    <t>Infant Development Program, Early Intervention Assistant</t>
  </si>
  <si>
    <t>1TI</t>
  </si>
  <si>
    <t>2TI</t>
  </si>
  <si>
    <t>3TI</t>
  </si>
  <si>
    <t>Infant Development Program, Early Intervention Technician</t>
  </si>
  <si>
    <t>1TT</t>
  </si>
  <si>
    <t>2TT</t>
  </si>
  <si>
    <t>3TT</t>
  </si>
  <si>
    <t>Infant Development Program, PT</t>
  </si>
  <si>
    <t>Infant Development Program, OT</t>
  </si>
  <si>
    <t>Infant Development Program, SLP</t>
  </si>
  <si>
    <t>Infant Development Program, PT Assistant</t>
  </si>
  <si>
    <t>Infant Development Program, OT Assistant</t>
  </si>
  <si>
    <t>Infant Development Program, SLP Assistant</t>
  </si>
  <si>
    <t>Infant Development Program, Audiologist</t>
  </si>
  <si>
    <t>Infant Development Program, Family Therapist</t>
  </si>
  <si>
    <t>Infant Development Program, Registered Nurse</t>
  </si>
  <si>
    <t>Infant Development Program, Licensed Vocational Nurse</t>
  </si>
  <si>
    <t>Infant Development Program, Registered Dietitian</t>
  </si>
  <si>
    <t>Infant Development Program, Social Worker</t>
  </si>
  <si>
    <t>Infant Development Program, Psychologist</t>
  </si>
  <si>
    <t>* Corresponding rate model service code</t>
  </si>
  <si>
    <t>*** Daily rates are equivalent to six hours at the applicable hourly rate.</t>
  </si>
  <si>
    <t>****The rates for Supported Employment Group allow providers to continue to bill hourly based on job coach’s hours until further notice.</t>
  </si>
  <si>
    <t>Social Recreation*****</t>
  </si>
  <si>
    <t>******Financial Management Services, FEA – Service Code 490 – Effective January 1, 2025, the rate is $160 per individual per month.
Financial Management Services, Co-Employer – Service Code 491 – Effective January 1, 2025, the rate is $265 per individual per month.</t>
  </si>
  <si>
    <t>***** These rates shall be used to establish a rate for NEW Social Recreation (service code 525) providers.</t>
  </si>
  <si>
    <t>4-hr Day</t>
  </si>
  <si>
    <t>5-hr Day</t>
  </si>
  <si>
    <t>6-hr Day</t>
  </si>
  <si>
    <t>7-hr Day</t>
  </si>
  <si>
    <t>8-hr Day</t>
  </si>
  <si>
    <t>ZX4</t>
  </si>
  <si>
    <t>9X4</t>
  </si>
  <si>
    <t>8X4</t>
  </si>
  <si>
    <t>7X4</t>
  </si>
  <si>
    <t>6X4</t>
  </si>
  <si>
    <t>5X4</t>
  </si>
  <si>
    <t>4X4</t>
  </si>
  <si>
    <t>3X4</t>
  </si>
  <si>
    <t>2X4</t>
  </si>
  <si>
    <t>ZX5</t>
  </si>
  <si>
    <t>9X5</t>
  </si>
  <si>
    <t>8X5</t>
  </si>
  <si>
    <t>7X5</t>
  </si>
  <si>
    <t>6X5</t>
  </si>
  <si>
    <t>5X5</t>
  </si>
  <si>
    <t>4X5</t>
  </si>
  <si>
    <t>3X5</t>
  </si>
  <si>
    <t>2X5</t>
  </si>
  <si>
    <t>ZX6</t>
  </si>
  <si>
    <t>9X6</t>
  </si>
  <si>
    <t>8X6</t>
  </si>
  <si>
    <t>7X6</t>
  </si>
  <si>
    <t>6X6</t>
  </si>
  <si>
    <t>5X6</t>
  </si>
  <si>
    <t>4X6</t>
  </si>
  <si>
    <t>3X6</t>
  </si>
  <si>
    <t>2X6</t>
  </si>
  <si>
    <t>ZX7</t>
  </si>
  <si>
    <t>9X7</t>
  </si>
  <si>
    <t>8X7</t>
  </si>
  <si>
    <t>7X7</t>
  </si>
  <si>
    <t>6X7</t>
  </si>
  <si>
    <t>5X7</t>
  </si>
  <si>
    <t>4X7</t>
  </si>
  <si>
    <t>3X7</t>
  </si>
  <si>
    <t>2X7</t>
  </si>
  <si>
    <t>ZX8</t>
  </si>
  <si>
    <t>9X8</t>
  </si>
  <si>
    <t>8X8</t>
  </si>
  <si>
    <t>7X8</t>
  </si>
  <si>
    <t>6X8</t>
  </si>
  <si>
    <t>5X8</t>
  </si>
  <si>
    <t>4X8</t>
  </si>
  <si>
    <t>3X8</t>
  </si>
  <si>
    <t>2X8</t>
  </si>
  <si>
    <t>Specialized Therapeutic Services, Professional, Home and Community-Based (Psychologist)</t>
  </si>
  <si>
    <t>Specialized Therapeutic Services, Assistant, Home and Community-Based (Psychologist)</t>
  </si>
  <si>
    <t>Specialized Therapeutic Services, Professional, Center/Facility-Based (Psychologist)</t>
  </si>
  <si>
    <t>Specialized Therapeutic Services, Assistant, Center/Facility-Based (Psychologist)</t>
  </si>
  <si>
    <t>Supported Employment, Group</t>
  </si>
  <si>
    <t>Specialized Therapeutic Services, Professional (Audiologist</t>
  </si>
  <si>
    <t>Specialized Therapeutic Services, Professional (Family Therapist)</t>
  </si>
  <si>
    <t>Specialized Therapeutic Services, Professional (Physician)</t>
  </si>
  <si>
    <t>Specialized Therapeutic Services, Professional (Psychologist)</t>
  </si>
  <si>
    <t>Specialized Therapeutic Services, Professional (Respiratory Therapist)</t>
  </si>
  <si>
    <t>Specialized Therapeutic Services, Professional (Social Worker)</t>
  </si>
  <si>
    <t>Specialized Therapeutic Services, Assistant (Psychologist)</t>
  </si>
  <si>
    <t>Specialized Therapeutic Services, Assistant (Dental Hygienist)</t>
  </si>
  <si>
    <t>Specialized Therapeutic Services, Assistant  (Registered Dietitian)</t>
  </si>
  <si>
    <t>Financial Management Services, FEA******</t>
  </si>
  <si>
    <t>Financial Management Services, Co-Employer******</t>
  </si>
  <si>
    <t>Participant-Directed Respite</t>
  </si>
  <si>
    <t>Participant-Directed Respite, OT Rate</t>
  </si>
  <si>
    <t>** Full rates and base rates include SSI/SSP amount.</t>
  </si>
  <si>
    <t>Residential Facility Serving Adults - Staff Operated; 5 or 6 Beds</t>
  </si>
  <si>
    <t>Residential Facility Serving Adults - Staff Operated; 7 or More Beds</t>
  </si>
  <si>
    <t>Residential Facility Serving Children - Staff Operated; 5 or 6 Beds</t>
  </si>
  <si>
    <t>Residential Facility Serving Children - Staff Operated; 7 or More Beds</t>
  </si>
  <si>
    <t>Residential Facility Serving Adults - Owner Operated; 5 or 6 Beds</t>
  </si>
  <si>
    <t>Residential Facility Serving Adults - Owner Operated; 7 or More Beds</t>
  </si>
  <si>
    <t>Residential Facility Serving Children - Owner Operated; 5 or 6 Beds</t>
  </si>
  <si>
    <t>Residential Facility Serving Children - Owner Operated; 7 or More Beds</t>
  </si>
  <si>
    <t>Department Set Rates (Not Part of Rate Reform)</t>
  </si>
  <si>
    <t>1D0T</t>
  </si>
  <si>
    <t>1J0T</t>
  </si>
  <si>
    <t>10ET</t>
  </si>
  <si>
    <t>7/13/26: Rates for 875 were revised due to change in insurance cost assumptions and are effective August 1, 2026. 
Subcodes for excess mileage associated with 952 - Supported Employment Individual were updated.</t>
  </si>
  <si>
    <t>Day Services*******</t>
  </si>
  <si>
    <t>Behavioral Day Services*******</t>
  </si>
  <si>
    <t>Medical Day Services*******</t>
  </si>
  <si>
    <r>
      <rPr>
        <sz val="10"/>
        <rFont val="Times New Roman"/>
        <family val="1"/>
      </rPr>
      <t>*******Day Program billing methodology can begin transitioning on July 1, 2026; however, Regional Centers and providers have until 1/1/27 to complete the transition. Billing rates prior to July 1, 2026 can be found</t>
    </r>
    <r>
      <rPr>
        <u/>
        <sz val="10"/>
        <color theme="10"/>
        <rFont val="Times New Roman"/>
        <family val="2"/>
      </rPr>
      <t xml:space="preserve"> here.</t>
    </r>
  </si>
  <si>
    <t>Please reach out to your vendoring RC</t>
  </si>
  <si>
    <t>9/16/26: All rates with a mileage assumption were updated to reflect mid-year IRS mileage rate change.</t>
  </si>
  <si>
    <t>9/17/26: Reposted due to error in effective dates.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</si>
</sst>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8" formatCode="&quot;$&quot;#,##0.00_);[Red]\(&quot;$&quot;#,##0.00\)"/>
    <numFmt numFmtId="164" formatCode="0.0%"/>
  </numFmts>
  <fonts count="12" x14ac:knownFonts="1">
    <font>
      <sz val="10"/>
      <color theme="1"/>
      <name val="Times New Roman"/>
      <family val="2"/>
    </font>
    <font>
      <sz val="10"/>
      <color theme="1"/>
      <name val="Times New Roman"/>
      <family val="2"/>
    </font>
    <font>
      <sz val="10"/>
      <name val="Times New Roman"/>
      <family val="1"/>
    </font>
    <font>
      <b/>
      <sz val="10"/>
      <name val="Times New Roman"/>
      <family val="1"/>
    </font>
    <font>
      <i/>
      <sz val="10"/>
      <name val="Times New Roman"/>
      <family val="1"/>
    </font>
    <font>
      <sz val="10"/>
      <name val="MS Sans Serif"/>
      <family val="2"/>
    </font>
    <font>
      <sz val="10"/>
      <color theme="0"/>
      <name val="Times New Roman"/>
      <family val="1"/>
    </font>
    <font>
      <sz val="8"/>
      <name val="Times New Roman"/>
      <family val="2"/>
    </font>
    <font>
      <b/>
      <u/>
      <sz val="10"/>
      <name val="Times New Roman"/>
      <family val="1"/>
    </font>
    <font>
      <sz val="9"/>
      <name val="Times New Roman"/>
      <family val="1"/>
    </font>
    <font>
      <u/>
      <sz val="10"/>
      <color theme="10"/>
      <name val="Times New Roman"/>
      <family val="2"/>
    </font>
    <font>
      <u/>
      <sz val="10"/>
      <color theme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lightUp">
        <bgColor theme="0" tint="-0.14996795556505021"/>
      </patternFill>
    </fill>
    <fill>
      <patternFill patternType="lightUp"/>
    </fill>
    <fill>
      <patternFill patternType="solid">
        <fgColor theme="0" tint="-4.9989318521683403E-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dotted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dotted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/>
      <top style="dotted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thin">
        <color auto="1"/>
      </bottom>
      <diagonal/>
    </border>
    <border>
      <left style="thin">
        <color auto="1"/>
      </left>
      <right/>
      <top/>
      <bottom style="dotted">
        <color auto="1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5" fillId="0" borderId="0"/>
    <xf numFmtId="9" fontId="1" fillId="0" borderId="0" applyFont="0" applyFill="0" applyBorder="0" applyAlignment="0" applyProtection="0"/>
    <xf numFmtId="0" fontId="10" fillId="0" borderId="0" applyNumberFormat="0" applyFill="0" applyBorder="0" applyAlignment="0" applyProtection="0"/>
  </cellStyleXfs>
  <cellXfs count="219">
    <xf numFmtId="0" fontId="0" fillId="0" borderId="0" xfId="0"/>
    <xf numFmtId="0" fontId="2" fillId="0" borderId="0" xfId="0" applyFont="1"/>
    <xf numFmtId="0" fontId="4" fillId="0" borderId="0" xfId="0" applyFont="1" applyAlignment="1">
      <alignment horizontal="center" textRotation="90" wrapText="1"/>
    </xf>
    <xf numFmtId="20" fontId="2" fillId="0" borderId="4" xfId="0" quotePrefix="1" applyNumberFormat="1" applyFont="1" applyBorder="1" applyAlignment="1">
      <alignment horizontal="left" indent="1"/>
    </xf>
    <xf numFmtId="0" fontId="2" fillId="0" borderId="6" xfId="0" quotePrefix="1" applyFont="1" applyBorder="1" applyAlignment="1">
      <alignment horizontal="left" indent="1"/>
    </xf>
    <xf numFmtId="0" fontId="2" fillId="0" borderId="8" xfId="0" quotePrefix="1" applyFont="1" applyBorder="1" applyAlignment="1">
      <alignment horizontal="left" indent="1"/>
    </xf>
    <xf numFmtId="0" fontId="2" fillId="0" borderId="1" xfId="0" applyFont="1" applyBorder="1" applyAlignment="1">
      <alignment vertical="center"/>
    </xf>
    <xf numFmtId="20" fontId="2" fillId="0" borderId="2" xfId="0" quotePrefix="1" applyNumberFormat="1" applyFont="1" applyBorder="1" applyAlignment="1">
      <alignment horizontal="left" indent="1"/>
    </xf>
    <xf numFmtId="49" fontId="2" fillId="0" borderId="0" xfId="1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0" xfId="2" applyFont="1" applyAlignment="1">
      <alignment vertical="center"/>
    </xf>
    <xf numFmtId="8" fontId="2" fillId="0" borderId="0" xfId="0" applyNumberFormat="1" applyFont="1"/>
    <xf numFmtId="20" fontId="2" fillId="0" borderId="6" xfId="0" quotePrefix="1" applyNumberFormat="1" applyFont="1" applyBorder="1" applyAlignment="1">
      <alignment horizontal="left" indent="1"/>
    </xf>
    <xf numFmtId="0" fontId="2" fillId="0" borderId="4" xfId="0" quotePrefix="1" applyFont="1" applyBorder="1" applyAlignment="1">
      <alignment horizontal="left" indent="1"/>
    </xf>
    <xf numFmtId="20" fontId="2" fillId="0" borderId="8" xfId="0" quotePrefix="1" applyNumberFormat="1" applyFont="1" applyBorder="1" applyAlignment="1">
      <alignment horizontal="left" inden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quotePrefix="1" applyFont="1" applyAlignment="1">
      <alignment horizontal="center" vertical="center"/>
    </xf>
    <xf numFmtId="8" fontId="2" fillId="0" borderId="2" xfId="0" applyNumberFormat="1" applyFont="1" applyBorder="1" applyAlignment="1">
      <alignment vertical="center"/>
    </xf>
    <xf numFmtId="49" fontId="2" fillId="0" borderId="0" xfId="1" applyNumberFormat="1" applyFont="1" applyBorder="1" applyAlignment="1">
      <alignment vertical="center" wrapText="1"/>
    </xf>
    <xf numFmtId="8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top"/>
    </xf>
    <xf numFmtId="0" fontId="2" fillId="0" borderId="2" xfId="0" applyFont="1" applyBorder="1" applyAlignment="1">
      <alignment vertical="top"/>
    </xf>
    <xf numFmtId="20" fontId="2" fillId="0" borderId="0" xfId="0" quotePrefix="1" applyNumberFormat="1" applyFont="1" applyAlignment="1">
      <alignment horizontal="center" vertical="center"/>
    </xf>
    <xf numFmtId="20" fontId="2" fillId="0" borderId="16" xfId="0" quotePrefix="1" applyNumberFormat="1" applyFont="1" applyBorder="1" applyAlignment="1">
      <alignment horizontal="left" indent="1"/>
    </xf>
    <xf numFmtId="0" fontId="6" fillId="0" borderId="0" xfId="0" applyFont="1"/>
    <xf numFmtId="0" fontId="2" fillId="0" borderId="16" xfId="0" applyFont="1" applyBorder="1" applyAlignment="1">
      <alignment vertical="center"/>
    </xf>
    <xf numFmtId="0" fontId="2" fillId="0" borderId="17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2" fillId="0" borderId="11" xfId="0" quotePrefix="1" applyFont="1" applyBorder="1" applyAlignment="1">
      <alignment horizontal="left" indent="1"/>
    </xf>
    <xf numFmtId="0" fontId="2" fillId="0" borderId="18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8" fontId="2" fillId="0" borderId="15" xfId="0" applyNumberFormat="1" applyFont="1" applyBorder="1" applyAlignment="1">
      <alignment vertical="center"/>
    </xf>
    <xf numFmtId="0" fontId="2" fillId="0" borderId="4" xfId="0" applyFont="1" applyBorder="1" applyAlignment="1">
      <alignment horizontal="left" vertical="center"/>
    </xf>
    <xf numFmtId="8" fontId="2" fillId="0" borderId="4" xfId="0" applyNumberFormat="1" applyFont="1" applyBorder="1" applyAlignment="1">
      <alignment vertical="center"/>
    </xf>
    <xf numFmtId="0" fontId="2" fillId="0" borderId="11" xfId="0" applyFont="1" applyBorder="1" applyAlignment="1">
      <alignment horizontal="left" vertical="center"/>
    </xf>
    <xf numFmtId="8" fontId="2" fillId="0" borderId="11" xfId="0" applyNumberFormat="1" applyFont="1" applyBorder="1" applyAlignment="1">
      <alignment vertical="center"/>
    </xf>
    <xf numFmtId="0" fontId="2" fillId="0" borderId="15" xfId="0" applyFont="1" applyBorder="1"/>
    <xf numFmtId="0" fontId="2" fillId="0" borderId="0" xfId="0" applyFont="1" applyAlignment="1">
      <alignment vertical="center"/>
    </xf>
    <xf numFmtId="164" fontId="2" fillId="0" borderId="0" xfId="3" applyNumberFormat="1" applyFont="1"/>
    <xf numFmtId="8" fontId="2" fillId="0" borderId="2" xfId="0" applyNumberFormat="1" applyFont="1" applyBorder="1" applyAlignment="1">
      <alignment horizontal="right" vertical="center"/>
    </xf>
    <xf numFmtId="0" fontId="2" fillId="0" borderId="15" xfId="0" applyFont="1" applyBorder="1" applyAlignment="1">
      <alignment horizontal="center" vertical="center"/>
    </xf>
    <xf numFmtId="49" fontId="2" fillId="0" borderId="15" xfId="1" applyNumberFormat="1" applyFont="1" applyBorder="1" applyAlignment="1">
      <alignment vertical="center" wrapText="1"/>
    </xf>
    <xf numFmtId="49" fontId="2" fillId="3" borderId="3" xfId="1" applyNumberFormat="1" applyFont="1" applyFill="1" applyBorder="1" applyAlignment="1">
      <alignment horizontal="center" vertical="center"/>
    </xf>
    <xf numFmtId="20" fontId="2" fillId="3" borderId="4" xfId="0" quotePrefix="1" applyNumberFormat="1" applyFont="1" applyFill="1" applyBorder="1" applyAlignment="1">
      <alignment horizontal="center" vertical="center"/>
    </xf>
    <xf numFmtId="0" fontId="2" fillId="3" borderId="6" xfId="0" quotePrefix="1" applyFont="1" applyFill="1" applyBorder="1" applyAlignment="1">
      <alignment horizontal="center" vertical="center"/>
    </xf>
    <xf numFmtId="0" fontId="2" fillId="3" borderId="8" xfId="0" quotePrefix="1" applyFont="1" applyFill="1" applyBorder="1" applyAlignment="1">
      <alignment horizontal="center" vertical="center"/>
    </xf>
    <xf numFmtId="20" fontId="2" fillId="3" borderId="2" xfId="0" quotePrefix="1" applyNumberFormat="1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2" fillId="3" borderId="4" xfId="0" quotePrefix="1" applyFont="1" applyFill="1" applyBorder="1" applyAlignment="1">
      <alignment horizontal="center" vertical="center"/>
    </xf>
    <xf numFmtId="0" fontId="2" fillId="3" borderId="11" xfId="0" quotePrefix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20" fontId="2" fillId="3" borderId="6" xfId="0" quotePrefix="1" applyNumberFormat="1" applyFont="1" applyFill="1" applyBorder="1" applyAlignment="1">
      <alignment horizontal="center" vertical="center"/>
    </xf>
    <xf numFmtId="20" fontId="2" fillId="3" borderId="8" xfId="0" quotePrefix="1" applyNumberFormat="1" applyFont="1" applyFill="1" applyBorder="1" applyAlignment="1">
      <alignment horizontal="center" vertical="center"/>
    </xf>
    <xf numFmtId="20" fontId="2" fillId="3" borderId="11" xfId="0" quotePrefix="1" applyNumberFormat="1" applyFont="1" applyFill="1" applyBorder="1" applyAlignment="1">
      <alignment horizontal="center" vertical="center"/>
    </xf>
    <xf numFmtId="0" fontId="2" fillId="3" borderId="3" xfId="1" applyNumberFormat="1" applyFont="1" applyFill="1" applyBorder="1" applyAlignment="1">
      <alignment horizontal="center" vertical="center"/>
    </xf>
    <xf numFmtId="0" fontId="8" fillId="0" borderId="0" xfId="0" applyFont="1"/>
    <xf numFmtId="0" fontId="2" fillId="0" borderId="0" xfId="0" quotePrefix="1" applyFont="1" applyAlignment="1">
      <alignment horizontal="left" indent="1"/>
    </xf>
    <xf numFmtId="20" fontId="2" fillId="0" borderId="4" xfId="0" quotePrefix="1" applyNumberFormat="1" applyFont="1" applyBorder="1" applyAlignment="1">
      <alignment horizontal="left" vertical="center" indent="1"/>
    </xf>
    <xf numFmtId="0" fontId="2" fillId="0" borderId="1" xfId="0" applyFont="1" applyBorder="1" applyAlignment="1">
      <alignment vertical="center" wrapText="1"/>
    </xf>
    <xf numFmtId="20" fontId="2" fillId="0" borderId="2" xfId="0" quotePrefix="1" applyNumberFormat="1" applyFont="1" applyBorder="1" applyAlignment="1">
      <alignment horizontal="left" vertical="center" indent="1"/>
    </xf>
    <xf numFmtId="0" fontId="3" fillId="0" borderId="0" xfId="0" applyFont="1" applyAlignment="1">
      <alignment vertical="center"/>
    </xf>
    <xf numFmtId="8" fontId="2" fillId="4" borderId="2" xfId="0" applyNumberFormat="1" applyFont="1" applyFill="1" applyBorder="1" applyAlignment="1">
      <alignment horizontal="center" vertical="center"/>
    </xf>
    <xf numFmtId="8" fontId="2" fillId="4" borderId="4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15" xfId="0" applyFont="1" applyBorder="1" applyAlignment="1">
      <alignment horizontal="center"/>
    </xf>
    <xf numFmtId="20" fontId="2" fillId="0" borderId="6" xfId="0" quotePrefix="1" applyNumberFormat="1" applyFont="1" applyBorder="1" applyAlignment="1">
      <alignment horizontal="left" vertical="center"/>
    </xf>
    <xf numFmtId="0" fontId="2" fillId="3" borderId="16" xfId="0" applyFont="1" applyFill="1" applyBorder="1" applyAlignment="1">
      <alignment horizontal="center" vertical="center" wrapText="1"/>
    </xf>
    <xf numFmtId="0" fontId="2" fillId="3" borderId="16" xfId="0" quotePrefix="1" applyFont="1" applyFill="1" applyBorder="1" applyAlignment="1">
      <alignment horizontal="center" vertical="center"/>
    </xf>
    <xf numFmtId="0" fontId="2" fillId="0" borderId="2" xfId="0" quotePrefix="1" applyFont="1" applyBorder="1" applyAlignment="1">
      <alignment horizontal="left" indent="1"/>
    </xf>
    <xf numFmtId="0" fontId="2" fillId="3" borderId="2" xfId="0" quotePrefix="1" applyFont="1" applyFill="1" applyBorder="1" applyAlignment="1">
      <alignment horizontal="center" vertical="center"/>
    </xf>
    <xf numFmtId="0" fontId="2" fillId="0" borderId="19" xfId="0" applyFont="1" applyBorder="1" applyAlignment="1">
      <alignment horizontal="left" vertical="center"/>
    </xf>
    <xf numFmtId="0" fontId="2" fillId="2" borderId="0" xfId="0" applyFont="1" applyFill="1" applyAlignment="1">
      <alignment vertical="center" wrapText="1"/>
    </xf>
    <xf numFmtId="0" fontId="2" fillId="0" borderId="10" xfId="0" quotePrefix="1" applyFont="1" applyBorder="1" applyAlignment="1">
      <alignment horizontal="left" indent="1"/>
    </xf>
    <xf numFmtId="0" fontId="2" fillId="3" borderId="10" xfId="0" quotePrefix="1" applyFont="1" applyFill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20" fontId="2" fillId="0" borderId="0" xfId="0" quotePrefix="1" applyNumberFormat="1" applyFont="1" applyAlignment="1">
      <alignment horizontal="left" vertical="center" indent="1"/>
    </xf>
    <xf numFmtId="8" fontId="2" fillId="0" borderId="0" xfId="0" applyNumberFormat="1" applyFont="1" applyAlignment="1">
      <alignment horizontal="center" vertical="center"/>
    </xf>
    <xf numFmtId="49" fontId="2" fillId="0" borderId="0" xfId="1" applyNumberFormat="1" applyFont="1" applyFill="1" applyBorder="1" applyAlignment="1">
      <alignment horizontal="center" vertical="center"/>
    </xf>
    <xf numFmtId="49" fontId="2" fillId="0" borderId="0" xfId="1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49" fontId="2" fillId="3" borderId="3" xfId="1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14" fontId="2" fillId="0" borderId="4" xfId="0" quotePrefix="1" applyNumberFormat="1" applyFont="1" applyBorder="1" applyAlignment="1">
      <alignment horizontal="center" vertical="center"/>
    </xf>
    <xf numFmtId="14" fontId="2" fillId="0" borderId="6" xfId="0" quotePrefix="1" applyNumberFormat="1" applyFont="1" applyBorder="1" applyAlignment="1">
      <alignment horizontal="center" vertical="center"/>
    </xf>
    <xf numFmtId="14" fontId="2" fillId="0" borderId="8" xfId="0" quotePrefix="1" applyNumberFormat="1" applyFont="1" applyBorder="1" applyAlignment="1">
      <alignment horizontal="center" vertical="center"/>
    </xf>
    <xf numFmtId="14" fontId="2" fillId="0" borderId="2" xfId="0" quotePrefix="1" applyNumberFormat="1" applyFont="1" applyBorder="1" applyAlignment="1">
      <alignment horizontal="center" vertical="center"/>
    </xf>
    <xf numFmtId="14" fontId="2" fillId="0" borderId="4" xfId="0" applyNumberFormat="1" applyFont="1" applyBorder="1" applyAlignment="1">
      <alignment horizontal="center" vertical="center" wrapText="1"/>
    </xf>
    <xf numFmtId="14" fontId="2" fillId="0" borderId="6" xfId="0" applyNumberFormat="1" applyFont="1" applyBorder="1" applyAlignment="1">
      <alignment horizontal="center" vertical="center" wrapText="1"/>
    </xf>
    <xf numFmtId="14" fontId="2" fillId="0" borderId="8" xfId="0" applyNumberFormat="1" applyFont="1" applyBorder="1" applyAlignment="1">
      <alignment horizontal="center" vertical="center" wrapText="1"/>
    </xf>
    <xf numFmtId="14" fontId="2" fillId="0" borderId="11" xfId="0" quotePrefix="1" applyNumberFormat="1" applyFont="1" applyBorder="1" applyAlignment="1">
      <alignment horizontal="center" vertical="center"/>
    </xf>
    <xf numFmtId="0" fontId="2" fillId="0" borderId="13" xfId="0" applyFont="1" applyBorder="1" applyAlignment="1">
      <alignment vertical="center"/>
    </xf>
    <xf numFmtId="14" fontId="2" fillId="0" borderId="2" xfId="0" applyNumberFormat="1" applyFont="1" applyBorder="1" applyAlignment="1">
      <alignment horizontal="center" vertical="center" wrapText="1"/>
    </xf>
    <xf numFmtId="14" fontId="2" fillId="0" borderId="16" xfId="0" applyNumberFormat="1" applyFont="1" applyBorder="1" applyAlignment="1">
      <alignment horizontal="center" vertical="center" wrapText="1"/>
    </xf>
    <xf numFmtId="0" fontId="2" fillId="0" borderId="13" xfId="0" applyFont="1" applyBorder="1" applyAlignment="1">
      <alignment horizontal="left" vertical="center" wrapText="1"/>
    </xf>
    <xf numFmtId="49" fontId="2" fillId="3" borderId="5" xfId="1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20" fontId="2" fillId="3" borderId="16" xfId="0" quotePrefix="1" applyNumberFormat="1" applyFont="1" applyFill="1" applyBorder="1" applyAlignment="1">
      <alignment horizontal="center" vertical="center"/>
    </xf>
    <xf numFmtId="20" fontId="2" fillId="0" borderId="0" xfId="0" quotePrefix="1" applyNumberFormat="1" applyFont="1" applyAlignment="1">
      <alignment horizontal="left" vertical="center"/>
    </xf>
    <xf numFmtId="20" fontId="2" fillId="0" borderId="15" xfId="0" quotePrefix="1" applyNumberFormat="1" applyFont="1" applyBorder="1" applyAlignment="1">
      <alignment horizontal="left" vertical="center"/>
    </xf>
    <xf numFmtId="20" fontId="2" fillId="3" borderId="15" xfId="0" quotePrefix="1" applyNumberFormat="1" applyFont="1" applyFill="1" applyBorder="1" applyAlignment="1">
      <alignment horizontal="center" vertical="center"/>
    </xf>
    <xf numFmtId="14" fontId="2" fillId="0" borderId="16" xfId="0" quotePrefix="1" applyNumberFormat="1" applyFont="1" applyBorder="1" applyAlignment="1">
      <alignment horizontal="center" vertical="center"/>
    </xf>
    <xf numFmtId="14" fontId="2" fillId="0" borderId="15" xfId="0" quotePrefix="1" applyNumberFormat="1" applyFont="1" applyBorder="1" applyAlignment="1">
      <alignment horizontal="center" vertical="center"/>
    </xf>
    <xf numFmtId="49" fontId="2" fillId="0" borderId="4" xfId="0" quotePrefix="1" applyNumberFormat="1" applyFont="1" applyBorder="1" applyAlignment="1">
      <alignment horizontal="left" indent="1"/>
    </xf>
    <xf numFmtId="49" fontId="2" fillId="0" borderId="6" xfId="0" quotePrefix="1" applyNumberFormat="1" applyFont="1" applyBorder="1" applyAlignment="1">
      <alignment horizontal="left" indent="1"/>
    </xf>
    <xf numFmtId="8" fontId="2" fillId="0" borderId="15" xfId="0" applyNumberFormat="1" applyFont="1" applyBorder="1" applyAlignment="1">
      <alignment horizontal="right" vertical="center"/>
    </xf>
    <xf numFmtId="49" fontId="2" fillId="0" borderId="11" xfId="0" quotePrefix="1" applyNumberFormat="1" applyFont="1" applyBorder="1" applyAlignment="1">
      <alignment horizontal="left" indent="1"/>
    </xf>
    <xf numFmtId="0" fontId="3" fillId="0" borderId="0" xfId="0" applyFont="1" applyAlignment="1">
      <alignment horizontal="right" vertical="top" wrapText="1"/>
    </xf>
    <xf numFmtId="0" fontId="4" fillId="0" borderId="0" xfId="0" applyFont="1" applyAlignment="1">
      <alignment horizontal="right" textRotation="90" wrapText="1"/>
    </xf>
    <xf numFmtId="0" fontId="2" fillId="0" borderId="0" xfId="0" applyFont="1" applyAlignment="1">
      <alignment horizontal="right"/>
    </xf>
    <xf numFmtId="8" fontId="2" fillId="0" borderId="0" xfId="0" applyNumberFormat="1" applyFont="1" applyAlignment="1">
      <alignment horizontal="right" vertical="center"/>
    </xf>
    <xf numFmtId="0" fontId="2" fillId="0" borderId="15" xfId="0" applyFont="1" applyBorder="1" applyAlignment="1">
      <alignment horizontal="right"/>
    </xf>
    <xf numFmtId="8" fontId="2" fillId="0" borderId="4" xfId="0" applyNumberFormat="1" applyFont="1" applyBorder="1" applyAlignment="1">
      <alignment horizontal="right" vertical="center"/>
    </xf>
    <xf numFmtId="8" fontId="2" fillId="0" borderId="11" xfId="0" applyNumberFormat="1" applyFont="1" applyBorder="1" applyAlignment="1">
      <alignment horizontal="right" vertical="center"/>
    </xf>
    <xf numFmtId="0" fontId="2" fillId="0" borderId="13" xfId="0" applyFont="1" applyBorder="1" applyAlignment="1">
      <alignment vertical="center" wrapText="1"/>
    </xf>
    <xf numFmtId="8" fontId="2" fillId="0" borderId="16" xfId="0" applyNumberFormat="1" applyFont="1" applyBorder="1" applyAlignment="1">
      <alignment horizontal="right" vertical="center"/>
    </xf>
    <xf numFmtId="0" fontId="2" fillId="0" borderId="16" xfId="0" applyFont="1" applyBorder="1" applyAlignment="1">
      <alignment horizontal="center" vertical="center"/>
    </xf>
    <xf numFmtId="20" fontId="2" fillId="0" borderId="16" xfId="0" quotePrefix="1" applyNumberFormat="1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 wrapText="1"/>
    </xf>
    <xf numFmtId="8" fontId="2" fillId="0" borderId="16" xfId="0" applyNumberFormat="1" applyFont="1" applyBorder="1" applyAlignment="1">
      <alignment vertical="center"/>
    </xf>
    <xf numFmtId="8" fontId="2" fillId="0" borderId="6" xfId="0" applyNumberFormat="1" applyFont="1" applyBorder="1" applyAlignment="1">
      <alignment vertical="center"/>
    </xf>
    <xf numFmtId="8" fontId="2" fillId="0" borderId="16" xfId="0" applyNumberFormat="1" applyFont="1" applyBorder="1" applyAlignment="1">
      <alignment horizontal="left" vertical="center"/>
    </xf>
    <xf numFmtId="8" fontId="2" fillId="0" borderId="6" xfId="0" applyNumberFormat="1" applyFont="1" applyBorder="1" applyAlignment="1">
      <alignment horizontal="left" vertical="center"/>
    </xf>
    <xf numFmtId="8" fontId="2" fillId="0" borderId="15" xfId="0" applyNumberFormat="1" applyFont="1" applyBorder="1" applyAlignment="1">
      <alignment horizontal="left" vertical="center"/>
    </xf>
    <xf numFmtId="8" fontId="2" fillId="0" borderId="2" xfId="0" applyNumberFormat="1" applyFont="1" applyBorder="1" applyAlignment="1">
      <alignment horizontal="left" vertical="center"/>
    </xf>
    <xf numFmtId="49" fontId="2" fillId="0" borderId="8" xfId="0" quotePrefix="1" applyNumberFormat="1" applyFont="1" applyBorder="1" applyAlignment="1">
      <alignment horizontal="left" indent="1"/>
    </xf>
    <xf numFmtId="20" fontId="2" fillId="0" borderId="11" xfId="0" quotePrefix="1" applyNumberFormat="1" applyFont="1" applyBorder="1" applyAlignment="1">
      <alignment horizontal="left" vertical="center" indent="1"/>
    </xf>
    <xf numFmtId="8" fontId="2" fillId="4" borderId="15" xfId="0" applyNumberFormat="1" applyFont="1" applyFill="1" applyBorder="1" applyAlignment="1">
      <alignment horizontal="center" vertical="center"/>
    </xf>
    <xf numFmtId="0" fontId="2" fillId="0" borderId="4" xfId="0" applyFont="1" applyBorder="1" applyAlignment="1">
      <alignment horizontal="left" indent="1"/>
    </xf>
    <xf numFmtId="0" fontId="2" fillId="0" borderId="15" xfId="0" applyFont="1" applyBorder="1" applyAlignment="1">
      <alignment horizontal="left" indent="1"/>
    </xf>
    <xf numFmtId="0" fontId="2" fillId="3" borderId="15" xfId="0" quotePrefix="1" applyFont="1" applyFill="1" applyBorder="1" applyAlignment="1">
      <alignment horizontal="center" vertical="center"/>
    </xf>
    <xf numFmtId="8" fontId="2" fillId="0" borderId="6" xfId="0" applyNumberFormat="1" applyFont="1" applyBorder="1" applyAlignment="1">
      <alignment horizontal="right" vertical="center"/>
    </xf>
    <xf numFmtId="0" fontId="2" fillId="0" borderId="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49" fontId="2" fillId="0" borderId="15" xfId="0" quotePrefix="1" applyNumberFormat="1" applyFont="1" applyBorder="1" applyAlignment="1">
      <alignment horizontal="left" vertical="center" indent="1"/>
    </xf>
    <xf numFmtId="8" fontId="2" fillId="4" borderId="11" xfId="0" applyNumberFormat="1" applyFont="1" applyFill="1" applyBorder="1" applyAlignment="1">
      <alignment horizontal="center" vertical="center"/>
    </xf>
    <xf numFmtId="8" fontId="2" fillId="4" borderId="6" xfId="0" applyNumberFormat="1" applyFont="1" applyFill="1" applyBorder="1" applyAlignment="1">
      <alignment horizontal="center" vertical="center"/>
    </xf>
    <xf numFmtId="20" fontId="2" fillId="0" borderId="2" xfId="0" quotePrefix="1" applyNumberFormat="1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8" fontId="2" fillId="4" borderId="16" xfId="0" applyNumberFormat="1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8" fontId="2" fillId="4" borderId="10" xfId="0" applyNumberFormat="1" applyFont="1" applyFill="1" applyBorder="1" applyAlignment="1">
      <alignment horizontal="center" vertical="center"/>
    </xf>
    <xf numFmtId="8" fontId="2" fillId="0" borderId="8" xfId="0" applyNumberFormat="1" applyFont="1" applyBorder="1" applyAlignment="1">
      <alignment horizontal="right" vertical="center"/>
    </xf>
    <xf numFmtId="8" fontId="2" fillId="4" borderId="8" xfId="0" applyNumberFormat="1" applyFont="1" applyFill="1" applyBorder="1" applyAlignment="1">
      <alignment horizontal="center" vertical="center"/>
    </xf>
    <xf numFmtId="8" fontId="2" fillId="0" borderId="8" xfId="0" applyNumberFormat="1" applyFont="1" applyBorder="1" applyAlignment="1">
      <alignment vertical="center"/>
    </xf>
    <xf numFmtId="0" fontId="2" fillId="0" borderId="8" xfId="0" applyFont="1" applyBorder="1" applyAlignment="1">
      <alignment horizontal="center" vertical="center"/>
    </xf>
    <xf numFmtId="8" fontId="2" fillId="0" borderId="10" xfId="0" applyNumberFormat="1" applyFont="1" applyBorder="1" applyAlignment="1">
      <alignment horizontal="right" vertical="center"/>
    </xf>
    <xf numFmtId="8" fontId="2" fillId="0" borderId="10" xfId="0" applyNumberFormat="1" applyFont="1" applyBorder="1" applyAlignment="1">
      <alignment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8" fontId="2" fillId="6" borderId="4" xfId="0" applyNumberFormat="1" applyFont="1" applyFill="1" applyBorder="1" applyAlignment="1">
      <alignment vertical="center"/>
    </xf>
    <xf numFmtId="8" fontId="2" fillId="6" borderId="6" xfId="0" applyNumberFormat="1" applyFont="1" applyFill="1" applyBorder="1" applyAlignment="1">
      <alignment vertical="center"/>
    </xf>
    <xf numFmtId="8" fontId="2" fillId="6" borderId="8" xfId="0" applyNumberFormat="1" applyFont="1" applyFill="1" applyBorder="1" applyAlignment="1">
      <alignment vertical="center"/>
    </xf>
    <xf numFmtId="8" fontId="2" fillId="6" borderId="10" xfId="0" applyNumberFormat="1" applyFont="1" applyFill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8" fontId="2" fillId="4" borderId="2" xfId="0" applyNumberFormat="1" applyFont="1" applyFill="1" applyBorder="1" applyAlignment="1">
      <alignment vertical="center"/>
    </xf>
    <xf numFmtId="0" fontId="2" fillId="5" borderId="4" xfId="0" applyFont="1" applyFill="1" applyBorder="1" applyAlignment="1">
      <alignment horizontal="center" vertical="center"/>
    </xf>
    <xf numFmtId="8" fontId="2" fillId="6" borderId="2" xfId="0" applyNumberFormat="1" applyFont="1" applyFill="1" applyBorder="1" applyAlignment="1">
      <alignment vertical="center"/>
    </xf>
    <xf numFmtId="8" fontId="2" fillId="6" borderId="16" xfId="0" applyNumberFormat="1" applyFont="1" applyFill="1" applyBorder="1" applyAlignment="1">
      <alignment vertical="center"/>
    </xf>
    <xf numFmtId="0" fontId="9" fillId="0" borderId="4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8" fontId="2" fillId="6" borderId="11" xfId="0" applyNumberFormat="1" applyFont="1" applyFill="1" applyBorder="1" applyAlignment="1">
      <alignment vertical="center"/>
    </xf>
    <xf numFmtId="0" fontId="11" fillId="0" borderId="0" xfId="4" applyFont="1" applyAlignment="1">
      <alignment horizontal="left" vertical="center" wrapText="1"/>
    </xf>
    <xf numFmtId="0" fontId="10" fillId="0" borderId="0" xfId="4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16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13" xfId="0" applyFont="1" applyBorder="1" applyAlignment="1">
      <alignment horizontal="left" vertical="center" wrapText="1"/>
    </xf>
    <xf numFmtId="49" fontId="2" fillId="3" borderId="5" xfId="1" applyNumberFormat="1" applyFont="1" applyFill="1" applyBorder="1" applyAlignment="1">
      <alignment horizontal="center" vertical="center" wrapText="1"/>
    </xf>
    <xf numFmtId="49" fontId="2" fillId="3" borderId="7" xfId="1" applyNumberFormat="1" applyFont="1" applyFill="1" applyBorder="1" applyAlignment="1">
      <alignment horizontal="center" vertical="center" wrapText="1"/>
    </xf>
    <xf numFmtId="49" fontId="2" fillId="3" borderId="9" xfId="1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2" fillId="0" borderId="13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13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2" fillId="0" borderId="17" xfId="0" applyFont="1" applyBorder="1" applyAlignment="1">
      <alignment vertical="center" wrapText="1"/>
    </xf>
    <xf numFmtId="0" fontId="2" fillId="0" borderId="18" xfId="0" applyFont="1" applyBorder="1" applyAlignment="1">
      <alignment vertical="center" wrapText="1"/>
    </xf>
    <xf numFmtId="0" fontId="2" fillId="0" borderId="19" xfId="0" applyFont="1" applyBorder="1" applyAlignment="1">
      <alignment vertical="center" wrapText="1"/>
    </xf>
    <xf numFmtId="0" fontId="3" fillId="0" borderId="16" xfId="0" applyFont="1" applyBorder="1" applyAlignment="1">
      <alignment horizontal="center" vertical="top" wrapText="1"/>
    </xf>
    <xf numFmtId="0" fontId="3" fillId="0" borderId="15" xfId="0" applyFont="1" applyBorder="1" applyAlignment="1">
      <alignment horizontal="center" vertical="top" wrapText="1"/>
    </xf>
    <xf numFmtId="0" fontId="8" fillId="3" borderId="16" xfId="0" applyFont="1" applyFill="1" applyBorder="1" applyAlignment="1">
      <alignment horizontal="right" vertical="top" wrapText="1"/>
    </xf>
    <xf numFmtId="0" fontId="8" fillId="3" borderId="15" xfId="0" applyFont="1" applyFill="1" applyBorder="1" applyAlignment="1">
      <alignment horizontal="right" vertical="top" wrapText="1"/>
    </xf>
    <xf numFmtId="0" fontId="8" fillId="0" borderId="16" xfId="0" applyFont="1" applyBorder="1" applyAlignment="1">
      <alignment horizontal="right" vertical="top" wrapText="1"/>
    </xf>
    <xf numFmtId="0" fontId="8" fillId="0" borderId="15" xfId="0" applyFont="1" applyBorder="1" applyAlignment="1">
      <alignment horizontal="right" vertical="top" wrapText="1"/>
    </xf>
    <xf numFmtId="0" fontId="8" fillId="0" borderId="15" xfId="0" applyFont="1" applyBorder="1" applyAlignment="1">
      <alignment horizontal="center" vertical="top"/>
    </xf>
    <xf numFmtId="0" fontId="3" fillId="0" borderId="16" xfId="0" applyFont="1" applyBorder="1" applyAlignment="1">
      <alignment horizontal="right" vertical="top" wrapText="1"/>
    </xf>
    <xf numFmtId="0" fontId="3" fillId="0" borderId="15" xfId="0" applyFont="1" applyBorder="1" applyAlignment="1">
      <alignment horizontal="right" vertical="top" wrapText="1"/>
    </xf>
    <xf numFmtId="0" fontId="3" fillId="3" borderId="13" xfId="0" applyFont="1" applyFill="1" applyBorder="1" applyAlignment="1">
      <alignment horizontal="center" vertical="top" wrapText="1"/>
    </xf>
    <xf numFmtId="0" fontId="3" fillId="3" borderId="14" xfId="0" applyFont="1" applyFill="1" applyBorder="1" applyAlignment="1">
      <alignment horizontal="center" vertical="top" wrapText="1"/>
    </xf>
    <xf numFmtId="49" fontId="2" fillId="3" borderId="5" xfId="1" applyNumberFormat="1" applyFont="1" applyFill="1" applyBorder="1" applyAlignment="1">
      <alignment horizontal="center" vertical="center"/>
    </xf>
    <xf numFmtId="49" fontId="2" fillId="3" borderId="7" xfId="1" applyNumberFormat="1" applyFont="1" applyFill="1" applyBorder="1" applyAlignment="1">
      <alignment horizontal="center" vertical="center"/>
    </xf>
    <xf numFmtId="49" fontId="2" fillId="3" borderId="9" xfId="1" applyNumberFormat="1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top" wrapText="1"/>
    </xf>
    <xf numFmtId="0" fontId="3" fillId="3" borderId="9" xfId="0" applyFont="1" applyFill="1" applyBorder="1" applyAlignment="1">
      <alignment horizontal="center" vertical="top" wrapText="1"/>
    </xf>
    <xf numFmtId="0" fontId="2" fillId="0" borderId="17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left" vertical="center" wrapText="1"/>
    </xf>
    <xf numFmtId="0" fontId="2" fillId="0" borderId="20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 wrapText="1"/>
    </xf>
    <xf numFmtId="0" fontId="2" fillId="0" borderId="0" xfId="0" applyFont="1" applyAlignment="1">
      <alignment wrapText="1"/>
    </xf>
  </cellXfs>
  <cellStyles count="5">
    <cellStyle name="Hyperlink" xfId="4" builtinId="8"/>
    <cellStyle name="Normal" xfId="0" builtinId="0"/>
    <cellStyle name="Normal_4 9-01-05 Rate models VALUES_no date" xfId="2" xr:uid="{5894DBCD-7137-4E8E-936D-D0D298B4D896}"/>
    <cellStyle name="Percent" xfId="3" builtinId="5"/>
    <cellStyle name="Percent 2" xfId="1" xr:uid="{0E51455C-B2A6-4F9F-8F45-879AAA91E56B}"/>
  </cellStyles>
  <dxfs count="0"/>
  <tableStyles count="1" defaultTableStyle="TableStyleMedium2" defaultPivotStyle="PivotStyleLight16">
    <tableStyle name="Invisible" pivot="0" table="0" count="0" xr9:uid="{0D45F332-C8CF-48A4-9F33-B6639F8CBCB5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dds.ca.gov/rc/vendor-provider/rate-reform/complete-rate-models-by-regional-center-january-2026-june-2026/" TargetMode="External"/><Relationship Id="rId1" Type="http://schemas.openxmlformats.org/officeDocument/2006/relationships/hyperlink" Target="https://www.dds.ca.gov/rc/vendor-provider/rate-reform/complete-rate-models-by-regional-center-january-2026-june-202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F55F5D-EBE7-4C2F-A842-CDC1592BFF94}">
  <sheetPr codeName="Sheet1">
    <tabColor theme="9" tint="0.59999389629810485"/>
  </sheetPr>
  <dimension ref="A1:O712"/>
  <sheetViews>
    <sheetView showGridLines="0" tabSelected="1" zoomScaleNormal="100" zoomScaleSheetLayoutView="100" workbookViewId="0">
      <pane ySplit="3" topLeftCell="A4" activePane="bottomLeft" state="frozen"/>
      <selection pane="bottomLeft" activeCell="A5" sqref="A5:A7"/>
    </sheetView>
  </sheetViews>
  <sheetFormatPr defaultColWidth="9.296875" defaultRowHeight="13" x14ac:dyDescent="0.3"/>
  <cols>
    <col min="1" max="1" width="43.796875" style="1" customWidth="1"/>
    <col min="2" max="2" width="9.296875" style="1" customWidth="1"/>
    <col min="3" max="4" width="9.296875" style="20" customWidth="1"/>
    <col min="5" max="5" width="12.296875" style="122" customWidth="1"/>
    <col min="6" max="7" width="12.296875" style="1" customWidth="1"/>
    <col min="8" max="8" width="12.796875" style="77" customWidth="1"/>
    <col min="9" max="9" width="11.796875" style="20" customWidth="1"/>
    <col min="10" max="10" width="9.296875" style="1"/>
    <col min="11" max="11" width="9.796875" style="1" bestFit="1" customWidth="1"/>
    <col min="12" max="14" width="9.296875" style="1"/>
    <col min="15" max="15" width="19.296875" style="1" customWidth="1"/>
    <col min="16" max="16384" width="9.296875" style="1"/>
  </cols>
  <sheetData>
    <row r="1" spans="1:15" ht="12.75" customHeight="1" x14ac:dyDescent="0.3">
      <c r="C1" s="206" t="s">
        <v>0</v>
      </c>
      <c r="D1" s="197" t="s">
        <v>1</v>
      </c>
      <c r="E1" s="204" t="s">
        <v>2</v>
      </c>
      <c r="F1" s="199" t="s">
        <v>3</v>
      </c>
      <c r="G1" s="201" t="s">
        <v>4</v>
      </c>
      <c r="H1" s="197" t="s">
        <v>5</v>
      </c>
      <c r="I1" s="211" t="s">
        <v>6</v>
      </c>
    </row>
    <row r="2" spans="1:15" ht="25.5" customHeight="1" x14ac:dyDescent="0.3">
      <c r="A2" s="67" t="s">
        <v>7</v>
      </c>
      <c r="C2" s="207"/>
      <c r="D2" s="198"/>
      <c r="E2" s="205"/>
      <c r="F2" s="200"/>
      <c r="G2" s="202"/>
      <c r="H2" s="203"/>
      <c r="I2" s="212"/>
    </row>
    <row r="3" spans="1:15" x14ac:dyDescent="0.3">
      <c r="A3" s="29" t="s">
        <v>8</v>
      </c>
      <c r="E3" s="120"/>
      <c r="F3" s="17"/>
      <c r="G3" s="17"/>
      <c r="H3" s="76"/>
      <c r="I3" s="18"/>
    </row>
    <row r="4" spans="1:15" x14ac:dyDescent="0.3">
      <c r="A4" s="187" t="s">
        <v>9</v>
      </c>
      <c r="B4" s="187"/>
      <c r="C4" s="18"/>
      <c r="D4" s="18"/>
      <c r="E4" s="121"/>
      <c r="F4" s="2"/>
      <c r="G4" s="2"/>
      <c r="H4" s="2"/>
    </row>
    <row r="5" spans="1:15" x14ac:dyDescent="0.3">
      <c r="A5" s="194" t="s">
        <v>10</v>
      </c>
      <c r="B5" s="3" t="s">
        <v>11</v>
      </c>
      <c r="C5" s="51" t="s">
        <v>12</v>
      </c>
      <c r="D5" s="96">
        <v>46204</v>
      </c>
      <c r="E5" s="125">
        <v>38.03</v>
      </c>
      <c r="F5" s="152"/>
      <c r="G5" s="41">
        <f t="shared" ref="G5:G36" si="0">ROUND(E5*0.9,2)</f>
        <v>34.229999999999997</v>
      </c>
      <c r="H5" s="153">
        <v>100</v>
      </c>
      <c r="I5" s="208" t="s">
        <v>13</v>
      </c>
      <c r="K5" s="13"/>
      <c r="L5" s="13"/>
      <c r="N5" s="13"/>
      <c r="O5" s="46"/>
    </row>
    <row r="6" spans="1:15" x14ac:dyDescent="0.3">
      <c r="A6" s="195"/>
      <c r="B6" s="4" t="s">
        <v>14</v>
      </c>
      <c r="C6" s="52" t="s">
        <v>12</v>
      </c>
      <c r="D6" s="97">
        <v>46204</v>
      </c>
      <c r="E6" s="144">
        <v>21.25</v>
      </c>
      <c r="F6" s="154"/>
      <c r="G6" s="133">
        <f t="shared" si="0"/>
        <v>19.13</v>
      </c>
      <c r="H6" s="145">
        <v>200</v>
      </c>
      <c r="I6" s="209"/>
      <c r="K6" s="13"/>
      <c r="L6" s="13"/>
      <c r="N6" s="13"/>
      <c r="O6" s="46"/>
    </row>
    <row r="7" spans="1:15" x14ac:dyDescent="0.3">
      <c r="A7" s="196"/>
      <c r="B7" s="5" t="s">
        <v>15</v>
      </c>
      <c r="C7" s="53" t="s">
        <v>12</v>
      </c>
      <c r="D7" s="98">
        <v>46204</v>
      </c>
      <c r="E7" s="155">
        <v>15.58</v>
      </c>
      <c r="F7" s="156"/>
      <c r="G7" s="157">
        <f t="shared" si="0"/>
        <v>14.02</v>
      </c>
      <c r="H7" s="158">
        <v>300</v>
      </c>
      <c r="I7" s="209"/>
      <c r="K7" s="13"/>
      <c r="L7" s="13"/>
      <c r="N7" s="13"/>
      <c r="O7" s="46"/>
    </row>
    <row r="8" spans="1:15" x14ac:dyDescent="0.3">
      <c r="A8" s="194" t="s">
        <v>16</v>
      </c>
      <c r="B8" s="3" t="s">
        <v>11</v>
      </c>
      <c r="C8" s="51" t="s">
        <v>12</v>
      </c>
      <c r="D8" s="96">
        <v>46204</v>
      </c>
      <c r="E8" s="125">
        <v>38.03</v>
      </c>
      <c r="F8" s="152"/>
      <c r="G8" s="41">
        <f t="shared" si="0"/>
        <v>34.229999999999997</v>
      </c>
      <c r="H8" s="153" t="s">
        <v>17</v>
      </c>
      <c r="I8" s="209"/>
      <c r="K8" s="13"/>
      <c r="L8" s="13"/>
      <c r="N8" s="13"/>
      <c r="O8" s="46"/>
    </row>
    <row r="9" spans="1:15" x14ac:dyDescent="0.3">
      <c r="A9" s="195"/>
      <c r="B9" s="4" t="s">
        <v>14</v>
      </c>
      <c r="C9" s="52" t="s">
        <v>12</v>
      </c>
      <c r="D9" s="97">
        <v>46204</v>
      </c>
      <c r="E9" s="144">
        <v>21.25</v>
      </c>
      <c r="F9" s="154"/>
      <c r="G9" s="133">
        <f t="shared" si="0"/>
        <v>19.13</v>
      </c>
      <c r="H9" s="145" t="s">
        <v>18</v>
      </c>
      <c r="I9" s="209"/>
      <c r="K9" s="13"/>
      <c r="L9" s="13"/>
      <c r="N9" s="13"/>
      <c r="O9" s="46"/>
    </row>
    <row r="10" spans="1:15" x14ac:dyDescent="0.3">
      <c r="A10" s="196"/>
      <c r="B10" s="5" t="s">
        <v>15</v>
      </c>
      <c r="C10" s="53" t="s">
        <v>12</v>
      </c>
      <c r="D10" s="98">
        <v>46204</v>
      </c>
      <c r="E10" s="155">
        <v>15.58</v>
      </c>
      <c r="F10" s="156"/>
      <c r="G10" s="157">
        <f t="shared" si="0"/>
        <v>14.02</v>
      </c>
      <c r="H10" s="158" t="s">
        <v>19</v>
      </c>
      <c r="I10" s="210"/>
      <c r="K10" s="13"/>
      <c r="L10" s="13"/>
      <c r="N10" s="13"/>
      <c r="O10" s="46"/>
    </row>
    <row r="11" spans="1:15" x14ac:dyDescent="0.3">
      <c r="A11" s="194" t="s">
        <v>20</v>
      </c>
      <c r="B11" s="3" t="s">
        <v>11</v>
      </c>
      <c r="C11" s="51" t="s">
        <v>12</v>
      </c>
      <c r="D11" s="96">
        <v>46023</v>
      </c>
      <c r="E11" s="125">
        <v>25.33</v>
      </c>
      <c r="F11" s="152"/>
      <c r="G11" s="41">
        <f t="shared" si="0"/>
        <v>22.8</v>
      </c>
      <c r="H11" s="153">
        <v>100</v>
      </c>
      <c r="I11" s="208" t="s">
        <v>21</v>
      </c>
      <c r="K11" s="13"/>
      <c r="L11" s="13"/>
      <c r="N11" s="13"/>
      <c r="O11" s="46"/>
    </row>
    <row r="12" spans="1:15" x14ac:dyDescent="0.3">
      <c r="A12" s="195"/>
      <c r="B12" s="4" t="s">
        <v>14</v>
      </c>
      <c r="C12" s="52" t="s">
        <v>12</v>
      </c>
      <c r="D12" s="97">
        <v>46023</v>
      </c>
      <c r="E12" s="144">
        <v>14.18</v>
      </c>
      <c r="F12" s="154"/>
      <c r="G12" s="133">
        <f t="shared" si="0"/>
        <v>12.76</v>
      </c>
      <c r="H12" s="145">
        <v>200</v>
      </c>
      <c r="I12" s="209"/>
      <c r="K12" s="13"/>
      <c r="L12" s="13"/>
      <c r="N12" s="13"/>
      <c r="O12" s="46"/>
    </row>
    <row r="13" spans="1:15" x14ac:dyDescent="0.3">
      <c r="A13" s="196"/>
      <c r="B13" s="5" t="s">
        <v>15</v>
      </c>
      <c r="C13" s="53" t="s">
        <v>12</v>
      </c>
      <c r="D13" s="98">
        <v>46023</v>
      </c>
      <c r="E13" s="155">
        <v>10.32</v>
      </c>
      <c r="F13" s="156"/>
      <c r="G13" s="157">
        <f t="shared" si="0"/>
        <v>9.2899999999999991</v>
      </c>
      <c r="H13" s="158">
        <v>300</v>
      </c>
      <c r="I13" s="210"/>
      <c r="K13" s="13"/>
      <c r="L13" s="13"/>
      <c r="N13" s="13"/>
      <c r="O13" s="46"/>
    </row>
    <row r="14" spans="1:15" ht="12.75" customHeight="1" x14ac:dyDescent="0.3">
      <c r="A14" s="194" t="s">
        <v>22</v>
      </c>
      <c r="B14" s="3" t="s">
        <v>11</v>
      </c>
      <c r="C14" s="51" t="s">
        <v>12</v>
      </c>
      <c r="D14" s="96">
        <v>46023</v>
      </c>
      <c r="E14" s="125">
        <v>25.33</v>
      </c>
      <c r="F14" s="152"/>
      <c r="G14" s="41">
        <f t="shared" si="0"/>
        <v>22.8</v>
      </c>
      <c r="H14" s="153" t="s">
        <v>23</v>
      </c>
      <c r="I14" s="208" t="s">
        <v>24</v>
      </c>
      <c r="K14" s="13"/>
      <c r="L14" s="13"/>
      <c r="N14" s="13"/>
      <c r="O14" s="46"/>
    </row>
    <row r="15" spans="1:15" x14ac:dyDescent="0.3">
      <c r="A15" s="195"/>
      <c r="B15" s="4" t="s">
        <v>14</v>
      </c>
      <c r="C15" s="52" t="s">
        <v>12</v>
      </c>
      <c r="D15" s="97">
        <v>46023</v>
      </c>
      <c r="E15" s="144">
        <v>14.18</v>
      </c>
      <c r="F15" s="154"/>
      <c r="G15" s="133">
        <f t="shared" si="0"/>
        <v>12.76</v>
      </c>
      <c r="H15" s="145" t="s">
        <v>25</v>
      </c>
      <c r="I15" s="209"/>
      <c r="K15" s="13"/>
      <c r="L15" s="13"/>
      <c r="N15" s="13"/>
      <c r="O15" s="46"/>
    </row>
    <row r="16" spans="1:15" x14ac:dyDescent="0.3">
      <c r="A16" s="196"/>
      <c r="B16" s="5" t="s">
        <v>15</v>
      </c>
      <c r="C16" s="53" t="s">
        <v>12</v>
      </c>
      <c r="D16" s="98">
        <v>46023</v>
      </c>
      <c r="E16" s="155">
        <v>10.32</v>
      </c>
      <c r="F16" s="156"/>
      <c r="G16" s="157">
        <f t="shared" si="0"/>
        <v>9.2899999999999991</v>
      </c>
      <c r="H16" s="158" t="s">
        <v>26</v>
      </c>
      <c r="I16" s="209"/>
      <c r="K16" s="13"/>
      <c r="L16" s="13"/>
      <c r="N16" s="13"/>
      <c r="O16" s="46"/>
    </row>
    <row r="17" spans="1:15" x14ac:dyDescent="0.3">
      <c r="A17" s="194" t="s">
        <v>27</v>
      </c>
      <c r="B17" s="3" t="s">
        <v>11</v>
      </c>
      <c r="C17" s="51" t="s">
        <v>12</v>
      </c>
      <c r="D17" s="96">
        <v>46023</v>
      </c>
      <c r="E17" s="125">
        <v>30.3</v>
      </c>
      <c r="F17" s="152"/>
      <c r="G17" s="41">
        <f t="shared" si="0"/>
        <v>27.27</v>
      </c>
      <c r="H17" s="153" t="s">
        <v>28</v>
      </c>
      <c r="I17" s="209"/>
      <c r="K17" s="13"/>
      <c r="L17" s="13"/>
      <c r="N17" s="13"/>
      <c r="O17" s="46"/>
    </row>
    <row r="18" spans="1:15" x14ac:dyDescent="0.3">
      <c r="A18" s="195"/>
      <c r="B18" s="4" t="s">
        <v>14</v>
      </c>
      <c r="C18" s="52" t="s">
        <v>12</v>
      </c>
      <c r="D18" s="97">
        <v>46023</v>
      </c>
      <c r="E18" s="144">
        <v>16.670000000000002</v>
      </c>
      <c r="F18" s="154"/>
      <c r="G18" s="133">
        <f t="shared" si="0"/>
        <v>15</v>
      </c>
      <c r="H18" s="145" t="s">
        <v>29</v>
      </c>
      <c r="I18" s="209"/>
      <c r="K18" s="13"/>
      <c r="L18" s="13"/>
      <c r="N18" s="13"/>
      <c r="O18" s="46"/>
    </row>
    <row r="19" spans="1:15" x14ac:dyDescent="0.3">
      <c r="A19" s="196"/>
      <c r="B19" s="5" t="s">
        <v>15</v>
      </c>
      <c r="C19" s="53" t="s">
        <v>12</v>
      </c>
      <c r="D19" s="98">
        <v>46023</v>
      </c>
      <c r="E19" s="155">
        <v>12.12</v>
      </c>
      <c r="F19" s="156"/>
      <c r="G19" s="157">
        <f t="shared" si="0"/>
        <v>10.91</v>
      </c>
      <c r="H19" s="158" t="s">
        <v>30</v>
      </c>
      <c r="I19" s="210"/>
      <c r="K19" s="13"/>
      <c r="L19" s="13"/>
      <c r="N19" s="13"/>
      <c r="O19" s="46"/>
    </row>
    <row r="20" spans="1:15" x14ac:dyDescent="0.3">
      <c r="A20" s="194" t="s">
        <v>31</v>
      </c>
      <c r="B20" s="3" t="s">
        <v>11</v>
      </c>
      <c r="C20" s="51" t="s">
        <v>12</v>
      </c>
      <c r="D20" s="96">
        <v>46204</v>
      </c>
      <c r="E20" s="125">
        <v>55.470000000000013</v>
      </c>
      <c r="F20" s="152"/>
      <c r="G20" s="41">
        <f t="shared" si="0"/>
        <v>49.92</v>
      </c>
      <c r="H20" s="153">
        <v>100</v>
      </c>
      <c r="I20" s="184" t="s">
        <v>32</v>
      </c>
      <c r="K20" s="13"/>
      <c r="L20" s="13"/>
      <c r="N20" s="13"/>
      <c r="O20" s="46"/>
    </row>
    <row r="21" spans="1:15" x14ac:dyDescent="0.3">
      <c r="A21" s="195"/>
      <c r="B21" s="4" t="s">
        <v>14</v>
      </c>
      <c r="C21" s="52" t="s">
        <v>12</v>
      </c>
      <c r="D21" s="97">
        <v>46204</v>
      </c>
      <c r="E21" s="144">
        <v>31.21</v>
      </c>
      <c r="F21" s="154"/>
      <c r="G21" s="133">
        <f t="shared" si="0"/>
        <v>28.09</v>
      </c>
      <c r="H21" s="145">
        <v>200</v>
      </c>
      <c r="I21" s="185"/>
      <c r="K21" s="13"/>
      <c r="L21" s="13"/>
      <c r="N21" s="13"/>
      <c r="O21" s="46"/>
    </row>
    <row r="22" spans="1:15" x14ac:dyDescent="0.3">
      <c r="A22" s="196"/>
      <c r="B22" s="5" t="s">
        <v>15</v>
      </c>
      <c r="C22" s="53" t="s">
        <v>12</v>
      </c>
      <c r="D22" s="98">
        <v>46204</v>
      </c>
      <c r="E22" s="155">
        <v>23.03</v>
      </c>
      <c r="F22" s="156"/>
      <c r="G22" s="157">
        <f t="shared" si="0"/>
        <v>20.73</v>
      </c>
      <c r="H22" s="158">
        <v>300</v>
      </c>
      <c r="I22" s="185"/>
      <c r="K22" s="13"/>
      <c r="L22" s="13"/>
      <c r="N22" s="13"/>
      <c r="O22" s="46"/>
    </row>
    <row r="23" spans="1:15" x14ac:dyDescent="0.3">
      <c r="A23" s="194" t="s">
        <v>33</v>
      </c>
      <c r="B23" s="3" t="s">
        <v>11</v>
      </c>
      <c r="C23" s="51" t="s">
        <v>12</v>
      </c>
      <c r="D23" s="96">
        <v>46204</v>
      </c>
      <c r="E23" s="125">
        <v>55.470000000000013</v>
      </c>
      <c r="F23" s="152"/>
      <c r="G23" s="41">
        <f t="shared" si="0"/>
        <v>49.92</v>
      </c>
      <c r="H23" s="153" t="s">
        <v>17</v>
      </c>
      <c r="I23" s="185"/>
      <c r="K23" s="13"/>
      <c r="L23" s="13"/>
      <c r="N23" s="13"/>
      <c r="O23" s="46"/>
    </row>
    <row r="24" spans="1:15" x14ac:dyDescent="0.3">
      <c r="A24" s="195"/>
      <c r="B24" s="4" t="s">
        <v>14</v>
      </c>
      <c r="C24" s="52" t="s">
        <v>12</v>
      </c>
      <c r="D24" s="97">
        <v>46204</v>
      </c>
      <c r="E24" s="144">
        <v>31.21</v>
      </c>
      <c r="F24" s="154"/>
      <c r="G24" s="133">
        <f t="shared" si="0"/>
        <v>28.09</v>
      </c>
      <c r="H24" s="145" t="s">
        <v>18</v>
      </c>
      <c r="I24" s="185"/>
      <c r="K24" s="13"/>
      <c r="L24" s="13"/>
      <c r="N24" s="13"/>
      <c r="O24" s="46"/>
    </row>
    <row r="25" spans="1:15" x14ac:dyDescent="0.3">
      <c r="A25" s="196"/>
      <c r="B25" s="5" t="s">
        <v>15</v>
      </c>
      <c r="C25" s="53" t="s">
        <v>12</v>
      </c>
      <c r="D25" s="98">
        <v>46204</v>
      </c>
      <c r="E25" s="155">
        <v>23.03</v>
      </c>
      <c r="F25" s="156"/>
      <c r="G25" s="157">
        <f t="shared" si="0"/>
        <v>20.73</v>
      </c>
      <c r="H25" s="158" t="s">
        <v>19</v>
      </c>
      <c r="I25" s="186"/>
      <c r="K25" s="13"/>
      <c r="L25" s="13"/>
      <c r="N25" s="13"/>
      <c r="O25" s="46"/>
    </row>
    <row r="26" spans="1:15" x14ac:dyDescent="0.3">
      <c r="A26" s="194" t="s">
        <v>34</v>
      </c>
      <c r="B26" s="3" t="s">
        <v>11</v>
      </c>
      <c r="C26" s="51" t="s">
        <v>12</v>
      </c>
      <c r="D26" s="96">
        <v>46023</v>
      </c>
      <c r="E26" s="125">
        <v>25.94</v>
      </c>
      <c r="F26" s="152"/>
      <c r="G26" s="41">
        <f t="shared" si="0"/>
        <v>23.35</v>
      </c>
      <c r="H26" s="153">
        <v>100</v>
      </c>
      <c r="I26" s="208" t="s">
        <v>35</v>
      </c>
      <c r="K26" s="13"/>
      <c r="L26" s="13"/>
      <c r="N26" s="13"/>
      <c r="O26" s="46"/>
    </row>
    <row r="27" spans="1:15" x14ac:dyDescent="0.3">
      <c r="A27" s="195"/>
      <c r="B27" s="4" t="s">
        <v>14</v>
      </c>
      <c r="C27" s="52" t="s">
        <v>12</v>
      </c>
      <c r="D27" s="97">
        <v>46023</v>
      </c>
      <c r="E27" s="144">
        <v>14.53</v>
      </c>
      <c r="F27" s="154"/>
      <c r="G27" s="133">
        <f t="shared" si="0"/>
        <v>13.08</v>
      </c>
      <c r="H27" s="145">
        <v>200</v>
      </c>
      <c r="I27" s="209"/>
      <c r="K27" s="13"/>
      <c r="L27" s="13"/>
      <c r="N27" s="13"/>
      <c r="O27" s="46"/>
    </row>
    <row r="28" spans="1:15" x14ac:dyDescent="0.3">
      <c r="A28" s="196"/>
      <c r="B28" s="5" t="s">
        <v>15</v>
      </c>
      <c r="C28" s="53" t="s">
        <v>12</v>
      </c>
      <c r="D28" s="98">
        <v>46023</v>
      </c>
      <c r="E28" s="155">
        <v>10.56</v>
      </c>
      <c r="F28" s="156"/>
      <c r="G28" s="157">
        <f t="shared" si="0"/>
        <v>9.5</v>
      </c>
      <c r="H28" s="158">
        <v>300</v>
      </c>
      <c r="I28" s="210"/>
      <c r="K28" s="13"/>
      <c r="L28" s="13"/>
      <c r="N28" s="13"/>
      <c r="O28" s="46"/>
    </row>
    <row r="29" spans="1:15" x14ac:dyDescent="0.3">
      <c r="A29" s="194" t="s">
        <v>36</v>
      </c>
      <c r="B29" s="3" t="s">
        <v>11</v>
      </c>
      <c r="C29" s="51" t="s">
        <v>12</v>
      </c>
      <c r="D29" s="96">
        <v>46204</v>
      </c>
      <c r="E29" s="125">
        <v>43.49</v>
      </c>
      <c r="F29" s="152"/>
      <c r="G29" s="41">
        <f t="shared" si="0"/>
        <v>39.14</v>
      </c>
      <c r="H29" s="153">
        <v>100</v>
      </c>
      <c r="I29" s="184" t="s">
        <v>37</v>
      </c>
      <c r="K29" s="13"/>
      <c r="L29" s="13"/>
      <c r="N29" s="13"/>
      <c r="O29" s="46"/>
    </row>
    <row r="30" spans="1:15" x14ac:dyDescent="0.3">
      <c r="A30" s="195"/>
      <c r="B30" s="4" t="s">
        <v>14</v>
      </c>
      <c r="C30" s="52" t="s">
        <v>12</v>
      </c>
      <c r="D30" s="97">
        <v>46204</v>
      </c>
      <c r="E30" s="144">
        <v>24.49</v>
      </c>
      <c r="F30" s="154"/>
      <c r="G30" s="133">
        <f t="shared" si="0"/>
        <v>22.04</v>
      </c>
      <c r="H30" s="145">
        <v>200</v>
      </c>
      <c r="I30" s="209"/>
      <c r="K30" s="13"/>
      <c r="L30" s="13"/>
      <c r="N30" s="13"/>
      <c r="O30" s="46"/>
    </row>
    <row r="31" spans="1:15" x14ac:dyDescent="0.3">
      <c r="A31" s="196"/>
      <c r="B31" s="5" t="s">
        <v>15</v>
      </c>
      <c r="C31" s="53" t="s">
        <v>12</v>
      </c>
      <c r="D31" s="98">
        <v>46204</v>
      </c>
      <c r="E31" s="155">
        <v>17.96</v>
      </c>
      <c r="F31" s="156"/>
      <c r="G31" s="157">
        <f t="shared" si="0"/>
        <v>16.16</v>
      </c>
      <c r="H31" s="158">
        <v>300</v>
      </c>
      <c r="I31" s="210"/>
      <c r="K31" s="13"/>
      <c r="L31" s="13"/>
      <c r="N31" s="13"/>
      <c r="O31" s="46"/>
    </row>
    <row r="32" spans="1:15" x14ac:dyDescent="0.3">
      <c r="A32" s="194" t="s">
        <v>38</v>
      </c>
      <c r="B32" s="3" t="s">
        <v>11</v>
      </c>
      <c r="C32" s="51" t="s">
        <v>12</v>
      </c>
      <c r="D32" s="96">
        <v>46023</v>
      </c>
      <c r="E32" s="125">
        <v>25.63</v>
      </c>
      <c r="F32" s="152"/>
      <c r="G32" s="41">
        <f t="shared" si="0"/>
        <v>23.07</v>
      </c>
      <c r="H32" s="153" t="s">
        <v>23</v>
      </c>
      <c r="I32" s="208" t="s">
        <v>39</v>
      </c>
      <c r="K32" s="13"/>
      <c r="L32" s="13"/>
      <c r="N32" s="13"/>
      <c r="O32" s="46"/>
    </row>
    <row r="33" spans="1:15" x14ac:dyDescent="0.3">
      <c r="A33" s="195"/>
      <c r="B33" s="4" t="s">
        <v>14</v>
      </c>
      <c r="C33" s="52" t="s">
        <v>12</v>
      </c>
      <c r="D33" s="97">
        <v>46023</v>
      </c>
      <c r="E33" s="144">
        <v>14.35</v>
      </c>
      <c r="F33" s="154"/>
      <c r="G33" s="133">
        <f t="shared" si="0"/>
        <v>12.92</v>
      </c>
      <c r="H33" s="145" t="s">
        <v>25</v>
      </c>
      <c r="I33" s="209"/>
      <c r="K33" s="13"/>
      <c r="L33" s="13"/>
      <c r="N33" s="13"/>
      <c r="O33" s="46"/>
    </row>
    <row r="34" spans="1:15" x14ac:dyDescent="0.3">
      <c r="A34" s="196"/>
      <c r="B34" s="5" t="s">
        <v>15</v>
      </c>
      <c r="C34" s="53" t="s">
        <v>12</v>
      </c>
      <c r="D34" s="98">
        <v>46023</v>
      </c>
      <c r="E34" s="155">
        <v>10.44</v>
      </c>
      <c r="F34" s="156"/>
      <c r="G34" s="157">
        <f t="shared" si="0"/>
        <v>9.4</v>
      </c>
      <c r="H34" s="158" t="s">
        <v>26</v>
      </c>
      <c r="I34" s="209"/>
      <c r="K34" s="13"/>
      <c r="L34" s="13"/>
      <c r="N34" s="13"/>
      <c r="O34" s="46"/>
    </row>
    <row r="35" spans="1:15" x14ac:dyDescent="0.3">
      <c r="A35" s="194" t="s">
        <v>40</v>
      </c>
      <c r="B35" s="3" t="s">
        <v>11</v>
      </c>
      <c r="C35" s="51" t="s">
        <v>12</v>
      </c>
      <c r="D35" s="96">
        <v>46023</v>
      </c>
      <c r="E35" s="125">
        <v>30.71</v>
      </c>
      <c r="F35" s="152"/>
      <c r="G35" s="41">
        <f t="shared" si="0"/>
        <v>27.64</v>
      </c>
      <c r="H35" s="153" t="s">
        <v>28</v>
      </c>
      <c r="I35" s="209"/>
      <c r="K35" s="13"/>
      <c r="L35" s="13"/>
      <c r="N35" s="13"/>
      <c r="O35" s="46"/>
    </row>
    <row r="36" spans="1:15" x14ac:dyDescent="0.3">
      <c r="A36" s="195"/>
      <c r="B36" s="4" t="s">
        <v>14</v>
      </c>
      <c r="C36" s="52" t="s">
        <v>12</v>
      </c>
      <c r="D36" s="97">
        <v>46023</v>
      </c>
      <c r="E36" s="144">
        <v>16.89</v>
      </c>
      <c r="F36" s="154"/>
      <c r="G36" s="133">
        <f t="shared" si="0"/>
        <v>15.2</v>
      </c>
      <c r="H36" s="145" t="s">
        <v>29</v>
      </c>
      <c r="I36" s="209"/>
      <c r="K36" s="13"/>
      <c r="L36" s="13"/>
      <c r="N36" s="13"/>
      <c r="O36" s="46"/>
    </row>
    <row r="37" spans="1:15" x14ac:dyDescent="0.3">
      <c r="A37" s="196"/>
      <c r="B37" s="5" t="s">
        <v>15</v>
      </c>
      <c r="C37" s="53" t="s">
        <v>12</v>
      </c>
      <c r="D37" s="98">
        <v>46023</v>
      </c>
      <c r="E37" s="155">
        <v>12.28</v>
      </c>
      <c r="F37" s="156"/>
      <c r="G37" s="157">
        <f t="shared" ref="G37:G70" si="1">ROUND(E37*0.9,2)</f>
        <v>11.05</v>
      </c>
      <c r="H37" s="158" t="s">
        <v>30</v>
      </c>
      <c r="I37" s="210"/>
      <c r="K37" s="13"/>
      <c r="L37" s="13"/>
      <c r="N37" s="13"/>
      <c r="O37" s="46"/>
    </row>
    <row r="38" spans="1:15" x14ac:dyDescent="0.3">
      <c r="A38" s="194" t="s">
        <v>41</v>
      </c>
      <c r="B38" s="3" t="s">
        <v>11</v>
      </c>
      <c r="C38" s="51" t="s">
        <v>12</v>
      </c>
      <c r="D38" s="96">
        <v>46204</v>
      </c>
      <c r="E38" s="125">
        <v>41.58</v>
      </c>
      <c r="F38" s="152"/>
      <c r="G38" s="41">
        <f t="shared" si="1"/>
        <v>37.42</v>
      </c>
      <c r="H38" s="153">
        <v>100</v>
      </c>
      <c r="I38" s="208" t="s">
        <v>42</v>
      </c>
      <c r="K38" s="13"/>
      <c r="L38" s="13"/>
      <c r="N38" s="13"/>
      <c r="O38" s="46"/>
    </row>
    <row r="39" spans="1:15" x14ac:dyDescent="0.3">
      <c r="A39" s="195"/>
      <c r="B39" s="4" t="s">
        <v>14</v>
      </c>
      <c r="C39" s="52" t="s">
        <v>12</v>
      </c>
      <c r="D39" s="97">
        <v>46204</v>
      </c>
      <c r="E39" s="144">
        <v>23.23</v>
      </c>
      <c r="F39" s="154"/>
      <c r="G39" s="133">
        <f t="shared" si="1"/>
        <v>20.91</v>
      </c>
      <c r="H39" s="145">
        <v>200</v>
      </c>
      <c r="I39" s="209"/>
      <c r="K39" s="13"/>
      <c r="L39" s="13"/>
      <c r="N39" s="13"/>
      <c r="O39" s="46"/>
    </row>
    <row r="40" spans="1:15" x14ac:dyDescent="0.3">
      <c r="A40" s="196"/>
      <c r="B40" s="5" t="s">
        <v>15</v>
      </c>
      <c r="C40" s="53" t="s">
        <v>12</v>
      </c>
      <c r="D40" s="98">
        <v>46204</v>
      </c>
      <c r="E40" s="155">
        <v>16.91</v>
      </c>
      <c r="F40" s="156"/>
      <c r="G40" s="157">
        <f t="shared" si="1"/>
        <v>15.22</v>
      </c>
      <c r="H40" s="158">
        <v>300</v>
      </c>
      <c r="I40" s="210"/>
      <c r="K40" s="13"/>
      <c r="L40" s="13"/>
      <c r="N40" s="13"/>
      <c r="O40" s="46"/>
    </row>
    <row r="41" spans="1:15" x14ac:dyDescent="0.3">
      <c r="A41" s="194" t="s">
        <v>43</v>
      </c>
      <c r="B41" s="3" t="s">
        <v>11</v>
      </c>
      <c r="C41" s="51" t="s">
        <v>12</v>
      </c>
      <c r="D41" s="96">
        <v>46204</v>
      </c>
      <c r="E41" s="125">
        <v>59.650000000000006</v>
      </c>
      <c r="F41" s="152"/>
      <c r="G41" s="41">
        <f t="shared" si="1"/>
        <v>53.69</v>
      </c>
      <c r="H41" s="153">
        <v>100</v>
      </c>
      <c r="I41" s="208" t="s">
        <v>44</v>
      </c>
      <c r="K41" s="13"/>
      <c r="L41" s="13"/>
      <c r="N41" s="13"/>
      <c r="O41" s="46"/>
    </row>
    <row r="42" spans="1:15" x14ac:dyDescent="0.3">
      <c r="A42" s="195"/>
      <c r="B42" s="4" t="s">
        <v>14</v>
      </c>
      <c r="C42" s="52" t="s">
        <v>12</v>
      </c>
      <c r="D42" s="97">
        <v>46204</v>
      </c>
      <c r="E42" s="144">
        <v>33.36</v>
      </c>
      <c r="F42" s="154"/>
      <c r="G42" s="133">
        <f t="shared" si="1"/>
        <v>30.02</v>
      </c>
      <c r="H42" s="145">
        <v>200</v>
      </c>
      <c r="I42" s="209"/>
      <c r="K42" s="13"/>
      <c r="L42" s="13"/>
      <c r="N42" s="13"/>
      <c r="O42" s="46"/>
    </row>
    <row r="43" spans="1:15" x14ac:dyDescent="0.3">
      <c r="A43" s="196"/>
      <c r="B43" s="5" t="s">
        <v>15</v>
      </c>
      <c r="C43" s="53" t="s">
        <v>12</v>
      </c>
      <c r="D43" s="98">
        <v>46204</v>
      </c>
      <c r="E43" s="155">
        <v>24.64</v>
      </c>
      <c r="F43" s="156"/>
      <c r="G43" s="157">
        <f t="shared" si="1"/>
        <v>22.18</v>
      </c>
      <c r="H43" s="158">
        <v>300</v>
      </c>
      <c r="I43" s="210"/>
      <c r="K43" s="13"/>
      <c r="L43" s="13"/>
      <c r="N43" s="13"/>
      <c r="O43" s="46"/>
    </row>
    <row r="44" spans="1:15" x14ac:dyDescent="0.3">
      <c r="A44" s="183" t="s">
        <v>422</v>
      </c>
      <c r="B44" s="3" t="s">
        <v>11</v>
      </c>
      <c r="C44" s="51" t="s">
        <v>12</v>
      </c>
      <c r="D44" s="96">
        <v>46204</v>
      </c>
      <c r="E44" s="125">
        <v>36.880000000000003</v>
      </c>
      <c r="F44" s="74"/>
      <c r="G44" s="41">
        <f t="shared" si="1"/>
        <v>33.19</v>
      </c>
      <c r="H44" s="153">
        <v>100</v>
      </c>
      <c r="I44" s="208" t="s">
        <v>45</v>
      </c>
      <c r="K44" s="13"/>
      <c r="L44" s="13"/>
      <c r="N44" s="13"/>
      <c r="O44" s="46"/>
    </row>
    <row r="45" spans="1:15" x14ac:dyDescent="0.3">
      <c r="A45" s="178"/>
      <c r="B45" s="4" t="s">
        <v>14</v>
      </c>
      <c r="C45" s="52" t="s">
        <v>12</v>
      </c>
      <c r="D45" s="97">
        <v>46204</v>
      </c>
      <c r="E45" s="144">
        <v>20.59</v>
      </c>
      <c r="F45" s="148"/>
      <c r="G45" s="133">
        <f t="shared" si="1"/>
        <v>18.53</v>
      </c>
      <c r="H45" s="145">
        <v>200</v>
      </c>
      <c r="I45" s="209"/>
      <c r="K45" s="13"/>
      <c r="L45" s="13"/>
      <c r="N45" s="13"/>
      <c r="O45" s="46"/>
    </row>
    <row r="46" spans="1:15" x14ac:dyDescent="0.3">
      <c r="A46" s="178"/>
      <c r="B46" s="86" t="s">
        <v>15</v>
      </c>
      <c r="C46" s="87" t="s">
        <v>12</v>
      </c>
      <c r="D46" s="97">
        <v>46204</v>
      </c>
      <c r="E46" s="159">
        <v>14.99</v>
      </c>
      <c r="F46" s="148"/>
      <c r="G46" s="160">
        <f t="shared" si="1"/>
        <v>13.49</v>
      </c>
      <c r="H46" s="161">
        <v>300</v>
      </c>
      <c r="I46" s="209"/>
      <c r="K46" s="13"/>
      <c r="L46" s="13"/>
      <c r="N46" s="13"/>
      <c r="O46" s="46"/>
    </row>
    <row r="47" spans="1:15" ht="13.5" customHeight="1" x14ac:dyDescent="0.3">
      <c r="A47" s="178"/>
      <c r="B47" s="14" t="s">
        <v>46</v>
      </c>
      <c r="C47" s="63" t="s">
        <v>12</v>
      </c>
      <c r="D47" s="97">
        <v>46204</v>
      </c>
      <c r="E47" s="144">
        <v>12.28</v>
      </c>
      <c r="F47" s="148"/>
      <c r="G47" s="133">
        <f t="shared" si="1"/>
        <v>11.05</v>
      </c>
      <c r="H47" s="145">
        <v>400</v>
      </c>
      <c r="I47" s="209"/>
      <c r="K47" s="13"/>
      <c r="L47" s="13"/>
      <c r="N47" s="13"/>
      <c r="O47" s="46"/>
    </row>
    <row r="48" spans="1:15" ht="13.5" customHeight="1" x14ac:dyDescent="0.3">
      <c r="A48" s="179"/>
      <c r="B48" s="5" t="s">
        <v>47</v>
      </c>
      <c r="C48" s="53" t="s">
        <v>12</v>
      </c>
      <c r="D48" s="98">
        <v>46204</v>
      </c>
      <c r="E48" s="155">
        <v>10.67</v>
      </c>
      <c r="F48" s="140"/>
      <c r="G48" s="157">
        <f t="shared" si="1"/>
        <v>9.6</v>
      </c>
      <c r="H48" s="158">
        <v>500</v>
      </c>
      <c r="I48" s="209"/>
      <c r="K48" s="13"/>
      <c r="L48" s="13"/>
      <c r="N48" s="13"/>
      <c r="O48" s="46"/>
    </row>
    <row r="49" spans="1:15" x14ac:dyDescent="0.3">
      <c r="A49" s="183" t="s">
        <v>425</v>
      </c>
      <c r="B49" s="3" t="s">
        <v>11</v>
      </c>
      <c r="C49" s="51" t="s">
        <v>12</v>
      </c>
      <c r="D49" s="96">
        <v>46204</v>
      </c>
      <c r="E49" s="125">
        <v>36.880000000000003</v>
      </c>
      <c r="F49" s="74"/>
      <c r="G49" s="41">
        <f t="shared" si="1"/>
        <v>33.19</v>
      </c>
      <c r="H49" s="153" t="s">
        <v>17</v>
      </c>
      <c r="I49" s="209"/>
      <c r="K49" s="13"/>
      <c r="L49" s="13"/>
      <c r="N49" s="13"/>
      <c r="O49" s="46"/>
    </row>
    <row r="50" spans="1:15" x14ac:dyDescent="0.3">
      <c r="A50" s="178"/>
      <c r="B50" s="4" t="s">
        <v>14</v>
      </c>
      <c r="C50" s="52" t="s">
        <v>12</v>
      </c>
      <c r="D50" s="97">
        <v>46204</v>
      </c>
      <c r="E50" s="144">
        <v>20.59</v>
      </c>
      <c r="F50" s="148"/>
      <c r="G50" s="133">
        <f t="shared" si="1"/>
        <v>18.53</v>
      </c>
      <c r="H50" s="145" t="s">
        <v>18</v>
      </c>
      <c r="I50" s="209"/>
      <c r="K50" s="13"/>
      <c r="L50" s="13"/>
      <c r="N50" s="13"/>
      <c r="O50" s="46"/>
    </row>
    <row r="51" spans="1:15" x14ac:dyDescent="0.3">
      <c r="A51" s="178"/>
      <c r="B51" s="86" t="s">
        <v>15</v>
      </c>
      <c r="C51" s="87" t="s">
        <v>12</v>
      </c>
      <c r="D51" s="97">
        <v>46204</v>
      </c>
      <c r="E51" s="159">
        <v>14.99</v>
      </c>
      <c r="F51" s="148"/>
      <c r="G51" s="160">
        <f t="shared" si="1"/>
        <v>13.49</v>
      </c>
      <c r="H51" s="161" t="s">
        <v>19</v>
      </c>
      <c r="I51" s="209"/>
      <c r="K51" s="13"/>
      <c r="L51" s="13"/>
      <c r="N51" s="13"/>
      <c r="O51" s="46"/>
    </row>
    <row r="52" spans="1:15" ht="14.25" customHeight="1" x14ac:dyDescent="0.3">
      <c r="A52" s="178"/>
      <c r="B52" s="14" t="s">
        <v>46</v>
      </c>
      <c r="C52" s="63" t="s">
        <v>12</v>
      </c>
      <c r="D52" s="97">
        <v>46204</v>
      </c>
      <c r="E52" s="144">
        <v>12.28</v>
      </c>
      <c r="F52" s="148"/>
      <c r="G52" s="133">
        <f t="shared" si="1"/>
        <v>11.05</v>
      </c>
      <c r="H52" s="145" t="s">
        <v>48</v>
      </c>
      <c r="I52" s="209"/>
      <c r="K52" s="13"/>
      <c r="L52" s="13"/>
      <c r="N52" s="13"/>
      <c r="O52" s="46"/>
    </row>
    <row r="53" spans="1:15" ht="12.75" customHeight="1" x14ac:dyDescent="0.3">
      <c r="A53" s="179"/>
      <c r="B53" s="5" t="s">
        <v>47</v>
      </c>
      <c r="C53" s="53" t="s">
        <v>12</v>
      </c>
      <c r="D53" s="98">
        <v>46204</v>
      </c>
      <c r="E53" s="155">
        <v>10.67</v>
      </c>
      <c r="F53" s="140"/>
      <c r="G53" s="157">
        <f t="shared" si="1"/>
        <v>9.6</v>
      </c>
      <c r="H53" s="158" t="s">
        <v>49</v>
      </c>
      <c r="I53" s="210"/>
      <c r="K53" s="13"/>
      <c r="L53" s="13"/>
      <c r="N53" s="13"/>
      <c r="O53" s="46"/>
    </row>
    <row r="54" spans="1:15" x14ac:dyDescent="0.3">
      <c r="A54" s="183" t="s">
        <v>614</v>
      </c>
      <c r="B54" s="3" t="s">
        <v>11</v>
      </c>
      <c r="C54" s="51" t="s">
        <v>12</v>
      </c>
      <c r="D54" s="96">
        <v>46023</v>
      </c>
      <c r="E54" s="125">
        <v>25.33</v>
      </c>
      <c r="F54" s="74"/>
      <c r="G54" s="41">
        <f t="shared" si="1"/>
        <v>22.8</v>
      </c>
      <c r="H54" s="153" t="s">
        <v>23</v>
      </c>
      <c r="I54" s="184" t="s">
        <v>50</v>
      </c>
      <c r="K54" s="13"/>
      <c r="L54" s="13"/>
      <c r="N54" s="13"/>
      <c r="O54" s="46"/>
    </row>
    <row r="55" spans="1:15" x14ac:dyDescent="0.3">
      <c r="A55" s="178"/>
      <c r="B55" s="4" t="s">
        <v>14</v>
      </c>
      <c r="C55" s="52" t="s">
        <v>12</v>
      </c>
      <c r="D55" s="97">
        <v>46023</v>
      </c>
      <c r="E55" s="144">
        <v>14.18</v>
      </c>
      <c r="F55" s="148"/>
      <c r="G55" s="133">
        <f t="shared" si="1"/>
        <v>12.76</v>
      </c>
      <c r="H55" s="145" t="s">
        <v>25</v>
      </c>
      <c r="I55" s="185"/>
      <c r="K55" s="13"/>
      <c r="L55" s="13"/>
      <c r="N55" s="13"/>
      <c r="O55" s="46"/>
    </row>
    <row r="56" spans="1:15" x14ac:dyDescent="0.3">
      <c r="A56" s="178"/>
      <c r="B56" s="86" t="s">
        <v>15</v>
      </c>
      <c r="C56" s="87" t="s">
        <v>12</v>
      </c>
      <c r="D56" s="97">
        <v>46023</v>
      </c>
      <c r="E56" s="159">
        <v>10.32</v>
      </c>
      <c r="F56" s="148"/>
      <c r="G56" s="160">
        <f t="shared" si="1"/>
        <v>9.2899999999999991</v>
      </c>
      <c r="H56" s="161" t="s">
        <v>26</v>
      </c>
      <c r="I56" s="185"/>
      <c r="K56" s="13"/>
      <c r="L56" s="13"/>
      <c r="N56" s="13"/>
      <c r="O56" s="46"/>
    </row>
    <row r="57" spans="1:15" ht="13.5" customHeight="1" x14ac:dyDescent="0.3">
      <c r="A57" s="178"/>
      <c r="B57" s="14" t="s">
        <v>46</v>
      </c>
      <c r="C57" s="63" t="s">
        <v>12</v>
      </c>
      <c r="D57" s="97">
        <v>46054</v>
      </c>
      <c r="E57" s="144">
        <v>8.4499999999999993</v>
      </c>
      <c r="F57" s="148"/>
      <c r="G57" s="133">
        <f t="shared" si="1"/>
        <v>7.61</v>
      </c>
      <c r="H57" s="145" t="s">
        <v>51</v>
      </c>
      <c r="I57" s="185"/>
      <c r="K57" s="13"/>
      <c r="L57" s="13"/>
      <c r="N57" s="13"/>
      <c r="O57" s="46"/>
    </row>
    <row r="58" spans="1:15" ht="12.75" customHeight="1" x14ac:dyDescent="0.3">
      <c r="A58" s="179"/>
      <c r="B58" s="5" t="s">
        <v>47</v>
      </c>
      <c r="C58" s="53" t="s">
        <v>12</v>
      </c>
      <c r="D58" s="98">
        <v>46054</v>
      </c>
      <c r="E58" s="155">
        <v>7.35</v>
      </c>
      <c r="F58" s="140"/>
      <c r="G58" s="157">
        <f t="shared" si="1"/>
        <v>6.62</v>
      </c>
      <c r="H58" s="158" t="s">
        <v>52</v>
      </c>
      <c r="I58" s="185"/>
      <c r="K58" s="13"/>
      <c r="L58" s="13"/>
      <c r="N58" s="13"/>
      <c r="O58" s="46"/>
    </row>
    <row r="59" spans="1:15" x14ac:dyDescent="0.3">
      <c r="A59" s="183" t="s">
        <v>615</v>
      </c>
      <c r="B59" s="3" t="s">
        <v>11</v>
      </c>
      <c r="C59" s="51" t="s">
        <v>12</v>
      </c>
      <c r="D59" s="96">
        <v>46023</v>
      </c>
      <c r="E59" s="125">
        <v>30.3</v>
      </c>
      <c r="F59" s="74"/>
      <c r="G59" s="41">
        <f t="shared" si="1"/>
        <v>27.27</v>
      </c>
      <c r="H59" s="153" t="s">
        <v>53</v>
      </c>
      <c r="I59" s="185"/>
      <c r="K59" s="13"/>
      <c r="L59" s="13"/>
      <c r="N59" s="13"/>
      <c r="O59" s="46"/>
    </row>
    <row r="60" spans="1:15" x14ac:dyDescent="0.3">
      <c r="A60" s="178"/>
      <c r="B60" s="4" t="s">
        <v>14</v>
      </c>
      <c r="C60" s="52" t="s">
        <v>12</v>
      </c>
      <c r="D60" s="97">
        <v>46023</v>
      </c>
      <c r="E60" s="144">
        <v>16.670000000000002</v>
      </c>
      <c r="F60" s="148"/>
      <c r="G60" s="133">
        <f t="shared" si="1"/>
        <v>15</v>
      </c>
      <c r="H60" s="145" t="s">
        <v>54</v>
      </c>
      <c r="I60" s="185"/>
      <c r="K60" s="13"/>
      <c r="L60" s="13"/>
      <c r="N60" s="13"/>
      <c r="O60" s="46"/>
    </row>
    <row r="61" spans="1:15" x14ac:dyDescent="0.3">
      <c r="A61" s="178"/>
      <c r="B61" s="86" t="s">
        <v>15</v>
      </c>
      <c r="C61" s="87" t="s">
        <v>12</v>
      </c>
      <c r="D61" s="97">
        <v>46023</v>
      </c>
      <c r="E61" s="159">
        <v>12.12</v>
      </c>
      <c r="F61" s="148"/>
      <c r="G61" s="160">
        <f t="shared" si="1"/>
        <v>10.91</v>
      </c>
      <c r="H61" s="20" t="s">
        <v>55</v>
      </c>
      <c r="I61" s="185"/>
      <c r="K61" s="13"/>
      <c r="L61" s="13"/>
      <c r="N61" s="13"/>
      <c r="O61" s="46"/>
    </row>
    <row r="62" spans="1:15" ht="14.25" customHeight="1" x14ac:dyDescent="0.3">
      <c r="A62" s="178"/>
      <c r="B62" s="14" t="s">
        <v>46</v>
      </c>
      <c r="C62" s="63" t="s">
        <v>12</v>
      </c>
      <c r="D62" s="97">
        <v>46054</v>
      </c>
      <c r="E62" s="144">
        <v>9.85</v>
      </c>
      <c r="F62" s="148"/>
      <c r="G62" s="133">
        <f t="shared" si="1"/>
        <v>8.8699999999999992</v>
      </c>
      <c r="H62" s="145" t="s">
        <v>56</v>
      </c>
      <c r="I62" s="185"/>
      <c r="K62" s="13"/>
      <c r="L62" s="13"/>
      <c r="N62" s="13"/>
      <c r="O62" s="46"/>
    </row>
    <row r="63" spans="1:15" ht="13.5" customHeight="1" x14ac:dyDescent="0.3">
      <c r="A63" s="179"/>
      <c r="B63" s="5" t="s">
        <v>47</v>
      </c>
      <c r="C63" s="53" t="s">
        <v>12</v>
      </c>
      <c r="D63" s="98">
        <v>46054</v>
      </c>
      <c r="E63" s="155">
        <v>8.48</v>
      </c>
      <c r="F63" s="140"/>
      <c r="G63" s="157">
        <f t="shared" si="1"/>
        <v>7.63</v>
      </c>
      <c r="H63" s="158" t="s">
        <v>57</v>
      </c>
      <c r="I63" s="186"/>
      <c r="K63" s="13"/>
      <c r="L63" s="13"/>
      <c r="N63" s="13"/>
      <c r="O63" s="46"/>
    </row>
    <row r="64" spans="1:15" x14ac:dyDescent="0.3">
      <c r="A64" s="194" t="s">
        <v>58</v>
      </c>
      <c r="B64" s="3" t="s">
        <v>11</v>
      </c>
      <c r="C64" s="51" t="s">
        <v>12</v>
      </c>
      <c r="D64" s="96">
        <v>46204</v>
      </c>
      <c r="E64" s="125">
        <v>57.03</v>
      </c>
      <c r="F64" s="152"/>
      <c r="G64" s="41">
        <f t="shared" si="1"/>
        <v>51.33</v>
      </c>
      <c r="H64" s="153">
        <v>100</v>
      </c>
      <c r="I64" s="184" t="s">
        <v>59</v>
      </c>
      <c r="K64" s="13"/>
      <c r="L64" s="13"/>
      <c r="N64" s="13"/>
      <c r="O64" s="46"/>
    </row>
    <row r="65" spans="1:15" x14ac:dyDescent="0.3">
      <c r="A65" s="195"/>
      <c r="B65" s="4" t="s">
        <v>14</v>
      </c>
      <c r="C65" s="52" t="s">
        <v>12</v>
      </c>
      <c r="D65" s="97">
        <v>46204</v>
      </c>
      <c r="E65" s="144">
        <v>32.11</v>
      </c>
      <c r="F65" s="154"/>
      <c r="G65" s="133">
        <f t="shared" si="1"/>
        <v>28.9</v>
      </c>
      <c r="H65" s="145">
        <v>200</v>
      </c>
      <c r="I65" s="209"/>
      <c r="K65" s="13"/>
      <c r="L65" s="13"/>
      <c r="N65" s="13"/>
      <c r="O65" s="46"/>
    </row>
    <row r="66" spans="1:15" x14ac:dyDescent="0.3">
      <c r="A66" s="196"/>
      <c r="B66" s="5" t="s">
        <v>15</v>
      </c>
      <c r="C66" s="53" t="s">
        <v>12</v>
      </c>
      <c r="D66" s="98">
        <v>46204</v>
      </c>
      <c r="E66" s="155">
        <v>23.7</v>
      </c>
      <c r="F66" s="156"/>
      <c r="G66" s="157">
        <f t="shared" si="1"/>
        <v>21.33</v>
      </c>
      <c r="H66" s="158">
        <v>300</v>
      </c>
      <c r="I66" s="210"/>
      <c r="K66" s="13"/>
      <c r="L66" s="13"/>
      <c r="N66" s="13"/>
      <c r="O66" s="46"/>
    </row>
    <row r="67" spans="1:15" x14ac:dyDescent="0.3">
      <c r="A67" s="194" t="s">
        <v>60</v>
      </c>
      <c r="B67" s="3" t="s">
        <v>11</v>
      </c>
      <c r="C67" s="51" t="s">
        <v>12</v>
      </c>
      <c r="D67" s="96">
        <v>46204</v>
      </c>
      <c r="E67" s="125">
        <v>34.54</v>
      </c>
      <c r="F67" s="152"/>
      <c r="G67" s="41">
        <f t="shared" si="1"/>
        <v>31.09</v>
      </c>
      <c r="H67" s="153">
        <v>100</v>
      </c>
      <c r="I67" s="208" t="s">
        <v>61</v>
      </c>
      <c r="K67" s="13"/>
      <c r="L67" s="13"/>
      <c r="N67" s="13"/>
      <c r="O67" s="46"/>
    </row>
    <row r="68" spans="1:15" x14ac:dyDescent="0.3">
      <c r="A68" s="195"/>
      <c r="B68" s="4" t="s">
        <v>14</v>
      </c>
      <c r="C68" s="52" t="s">
        <v>12</v>
      </c>
      <c r="D68" s="97">
        <v>46204</v>
      </c>
      <c r="E68" s="144">
        <v>19</v>
      </c>
      <c r="F68" s="154"/>
      <c r="G68" s="133">
        <f t="shared" si="1"/>
        <v>17.100000000000001</v>
      </c>
      <c r="H68" s="145">
        <v>200</v>
      </c>
      <c r="I68" s="209"/>
      <c r="K68" s="13"/>
      <c r="L68" s="13"/>
      <c r="N68" s="13"/>
      <c r="O68" s="46"/>
    </row>
    <row r="69" spans="1:15" x14ac:dyDescent="0.3">
      <c r="A69" s="196"/>
      <c r="B69" s="5" t="s">
        <v>15</v>
      </c>
      <c r="C69" s="53" t="s">
        <v>12</v>
      </c>
      <c r="D69" s="98">
        <v>46204</v>
      </c>
      <c r="E69" s="155">
        <v>13.82</v>
      </c>
      <c r="F69" s="156"/>
      <c r="G69" s="157">
        <f t="shared" si="1"/>
        <v>12.44</v>
      </c>
      <c r="H69" s="158">
        <v>300</v>
      </c>
      <c r="I69" s="210"/>
      <c r="K69" s="13"/>
      <c r="L69" s="13"/>
      <c r="N69" s="13"/>
      <c r="O69" s="46"/>
    </row>
    <row r="70" spans="1:15" x14ac:dyDescent="0.3">
      <c r="A70" s="6" t="s">
        <v>62</v>
      </c>
      <c r="B70" s="7"/>
      <c r="C70" s="54" t="s">
        <v>12</v>
      </c>
      <c r="D70" s="99">
        <v>46023</v>
      </c>
      <c r="E70" s="47">
        <v>32.39</v>
      </c>
      <c r="F70" s="73"/>
      <c r="G70" s="22">
        <f t="shared" si="1"/>
        <v>29.15</v>
      </c>
      <c r="H70" s="151">
        <v>100</v>
      </c>
      <c r="I70" s="50" t="s">
        <v>63</v>
      </c>
      <c r="K70" s="13"/>
      <c r="L70" s="13"/>
      <c r="N70" s="13"/>
      <c r="O70" s="46"/>
    </row>
    <row r="71" spans="1:15" x14ac:dyDescent="0.3">
      <c r="E71" s="162"/>
      <c r="F71" s="45"/>
      <c r="G71" s="45"/>
      <c r="H71" s="20"/>
      <c r="I71" s="8"/>
      <c r="K71" s="13"/>
      <c r="L71" s="13"/>
      <c r="N71" s="13"/>
      <c r="O71" s="46"/>
    </row>
    <row r="72" spans="1:15" x14ac:dyDescent="0.3">
      <c r="A72" s="72" t="s">
        <v>64</v>
      </c>
      <c r="B72" s="68"/>
      <c r="E72" s="162"/>
      <c r="F72" s="45"/>
      <c r="G72" s="45"/>
      <c r="H72" s="20"/>
      <c r="I72" s="8"/>
      <c r="K72" s="13"/>
      <c r="L72" s="13"/>
      <c r="N72" s="13"/>
      <c r="O72" s="46"/>
    </row>
    <row r="73" spans="1:15" x14ac:dyDescent="0.3">
      <c r="A73" s="183" t="s">
        <v>65</v>
      </c>
      <c r="B73" s="69" t="s">
        <v>11</v>
      </c>
      <c r="C73" s="51" t="s">
        <v>12</v>
      </c>
      <c r="D73" s="96">
        <v>46204</v>
      </c>
      <c r="E73" s="125">
        <v>55.989999999999995</v>
      </c>
      <c r="F73" s="74"/>
      <c r="G73" s="41">
        <f t="shared" ref="G73:G81" si="2">ROUND(E73*0.9,2)</f>
        <v>50.39</v>
      </c>
      <c r="H73" s="153" t="s">
        <v>66</v>
      </c>
      <c r="I73" s="208" t="s">
        <v>45</v>
      </c>
      <c r="K73" s="13"/>
      <c r="L73" s="13"/>
      <c r="N73" s="13"/>
      <c r="O73" s="46"/>
    </row>
    <row r="74" spans="1:15" x14ac:dyDescent="0.3">
      <c r="A74" s="179"/>
      <c r="B74" s="139" t="s">
        <v>67</v>
      </c>
      <c r="C74" s="113" t="s">
        <v>12</v>
      </c>
      <c r="D74" s="115">
        <v>46204</v>
      </c>
      <c r="E74" s="118">
        <v>111.97999999999999</v>
      </c>
      <c r="F74" s="140"/>
      <c r="G74" s="39">
        <f t="shared" si="2"/>
        <v>100.78</v>
      </c>
      <c r="H74" s="48" t="s">
        <v>68</v>
      </c>
      <c r="I74" s="209"/>
      <c r="K74" s="13"/>
      <c r="L74" s="13"/>
      <c r="N74" s="13"/>
      <c r="O74" s="46"/>
    </row>
    <row r="75" spans="1:15" ht="28.5" customHeight="1" x14ac:dyDescent="0.3">
      <c r="A75" s="70" t="s">
        <v>69</v>
      </c>
      <c r="B75" s="71" t="s">
        <v>11</v>
      </c>
      <c r="C75" s="54" t="s">
        <v>12</v>
      </c>
      <c r="D75" s="99">
        <v>46204</v>
      </c>
      <c r="E75" s="47">
        <v>143.75</v>
      </c>
      <c r="F75" s="73"/>
      <c r="G75" s="22">
        <f t="shared" si="2"/>
        <v>129.38</v>
      </c>
      <c r="H75" s="151" t="s">
        <v>70</v>
      </c>
      <c r="I75" s="209"/>
      <c r="K75" s="13"/>
      <c r="L75" s="13"/>
      <c r="N75" s="13"/>
      <c r="O75" s="46"/>
    </row>
    <row r="76" spans="1:15" ht="26" x14ac:dyDescent="0.3">
      <c r="A76" s="70" t="s">
        <v>71</v>
      </c>
      <c r="B76" s="71" t="s">
        <v>11</v>
      </c>
      <c r="C76" s="54" t="s">
        <v>12</v>
      </c>
      <c r="D76" s="99">
        <v>46204</v>
      </c>
      <c r="E76" s="47">
        <v>106.28000000000002</v>
      </c>
      <c r="F76" s="73"/>
      <c r="G76" s="22">
        <f t="shared" si="2"/>
        <v>95.65</v>
      </c>
      <c r="H76" s="151" t="s">
        <v>72</v>
      </c>
      <c r="I76" s="209"/>
      <c r="K76" s="13"/>
      <c r="L76" s="13"/>
      <c r="N76" s="13"/>
      <c r="O76" s="46"/>
    </row>
    <row r="77" spans="1:15" ht="26" x14ac:dyDescent="0.3">
      <c r="A77" s="70" t="s">
        <v>73</v>
      </c>
      <c r="B77" s="71" t="s">
        <v>11</v>
      </c>
      <c r="C77" s="54" t="s">
        <v>12</v>
      </c>
      <c r="D77" s="99">
        <v>46204</v>
      </c>
      <c r="E77" s="47">
        <v>145.6</v>
      </c>
      <c r="F77" s="73"/>
      <c r="G77" s="22">
        <f t="shared" si="2"/>
        <v>131.04</v>
      </c>
      <c r="H77" s="151">
        <v>612</v>
      </c>
      <c r="I77" s="209"/>
      <c r="K77" s="13"/>
      <c r="L77" s="13"/>
      <c r="N77" s="13"/>
      <c r="O77" s="46"/>
    </row>
    <row r="78" spans="1:15" ht="28.5" customHeight="1" x14ac:dyDescent="0.3">
      <c r="A78" s="70" t="s">
        <v>74</v>
      </c>
      <c r="B78" s="71" t="s">
        <v>11</v>
      </c>
      <c r="C78" s="54" t="s">
        <v>12</v>
      </c>
      <c r="D78" s="99">
        <v>46204</v>
      </c>
      <c r="E78" s="47">
        <v>73.91</v>
      </c>
      <c r="F78" s="73"/>
      <c r="G78" s="22">
        <f t="shared" si="2"/>
        <v>66.52</v>
      </c>
      <c r="H78" s="151">
        <v>613</v>
      </c>
      <c r="I78" s="209"/>
      <c r="K78" s="13"/>
      <c r="L78" s="13"/>
      <c r="N78" s="13"/>
      <c r="O78" s="46"/>
    </row>
    <row r="79" spans="1:15" ht="26" x14ac:dyDescent="0.3">
      <c r="A79" s="70" t="s">
        <v>75</v>
      </c>
      <c r="B79" s="71" t="s">
        <v>11</v>
      </c>
      <c r="C79" s="54" t="s">
        <v>12</v>
      </c>
      <c r="D79" s="99">
        <v>46204</v>
      </c>
      <c r="E79" s="47">
        <v>73.91</v>
      </c>
      <c r="F79" s="73"/>
      <c r="G79" s="22">
        <f t="shared" si="2"/>
        <v>66.52</v>
      </c>
      <c r="H79" s="151">
        <v>615</v>
      </c>
      <c r="I79" s="209"/>
      <c r="K79" s="13"/>
      <c r="L79" s="13"/>
      <c r="N79" s="13"/>
      <c r="O79" s="46"/>
    </row>
    <row r="80" spans="1:15" ht="29.25" customHeight="1" x14ac:dyDescent="0.3">
      <c r="A80" s="70" t="s">
        <v>76</v>
      </c>
      <c r="B80" s="71" t="s">
        <v>11</v>
      </c>
      <c r="C80" s="54" t="s">
        <v>12</v>
      </c>
      <c r="D80" s="99">
        <v>46204</v>
      </c>
      <c r="E80" s="47">
        <v>70.349999999999994</v>
      </c>
      <c r="F80" s="73"/>
      <c r="G80" s="22">
        <f t="shared" si="2"/>
        <v>63.32</v>
      </c>
      <c r="H80" s="151">
        <v>616</v>
      </c>
      <c r="I80" s="209"/>
      <c r="K80" s="13"/>
      <c r="L80" s="13"/>
      <c r="N80" s="13"/>
      <c r="O80" s="46"/>
    </row>
    <row r="81" spans="1:15" ht="26" x14ac:dyDescent="0.3">
      <c r="A81" s="70" t="s">
        <v>77</v>
      </c>
      <c r="B81" s="71" t="s">
        <v>11</v>
      </c>
      <c r="C81" s="54" t="s">
        <v>12</v>
      </c>
      <c r="D81" s="99">
        <v>46204</v>
      </c>
      <c r="E81" s="47">
        <v>88.3</v>
      </c>
      <c r="F81" s="73"/>
      <c r="G81" s="22">
        <f t="shared" si="2"/>
        <v>79.47</v>
      </c>
      <c r="H81" s="151">
        <v>620</v>
      </c>
      <c r="I81" s="210"/>
      <c r="K81" s="13"/>
      <c r="L81" s="13"/>
      <c r="N81" s="13"/>
      <c r="O81" s="46"/>
    </row>
    <row r="82" spans="1:15" x14ac:dyDescent="0.3">
      <c r="A82" s="88"/>
      <c r="B82" s="89"/>
      <c r="C82" s="27"/>
      <c r="D82" s="27"/>
      <c r="E82" s="123"/>
      <c r="F82" s="90"/>
      <c r="G82" s="24"/>
      <c r="H82" s="20"/>
      <c r="I82" s="91"/>
      <c r="K82" s="13"/>
      <c r="L82" s="13"/>
      <c r="N82" s="13"/>
      <c r="O82" s="46"/>
    </row>
    <row r="83" spans="1:15" x14ac:dyDescent="0.3">
      <c r="A83" s="187" t="s">
        <v>78</v>
      </c>
      <c r="B83" s="187"/>
      <c r="C83" s="18"/>
      <c r="D83" s="18"/>
      <c r="E83" s="162"/>
      <c r="F83" s="45"/>
      <c r="G83" s="45"/>
      <c r="H83" s="20"/>
      <c r="I83" s="8"/>
      <c r="K83" s="13"/>
      <c r="L83" s="13"/>
      <c r="N83" s="13"/>
      <c r="O83" s="46"/>
    </row>
    <row r="84" spans="1:15" x14ac:dyDescent="0.3">
      <c r="A84" s="183" t="s">
        <v>79</v>
      </c>
      <c r="B84" s="9" t="s">
        <v>80</v>
      </c>
      <c r="C84" s="55" t="s">
        <v>81</v>
      </c>
      <c r="D84" s="100">
        <v>46204</v>
      </c>
      <c r="E84" s="125">
        <v>6789.37</v>
      </c>
      <c r="F84" s="163">
        <f>ROUND((E84-1444.07)*0.95+1444.07,2)</f>
        <v>6522.11</v>
      </c>
      <c r="G84" s="41">
        <f t="shared" ref="G84:G115" si="3">ROUND((E84-1444.07)*0.9+1444.07,2)</f>
        <v>6254.84</v>
      </c>
      <c r="H84" s="153">
        <v>240</v>
      </c>
      <c r="I84" s="184" t="s">
        <v>82</v>
      </c>
      <c r="K84" s="13"/>
      <c r="L84" s="13"/>
      <c r="N84" s="13"/>
      <c r="O84" s="46"/>
    </row>
    <row r="85" spans="1:15" x14ac:dyDescent="0.3">
      <c r="A85" s="178"/>
      <c r="B85" s="10" t="s">
        <v>83</v>
      </c>
      <c r="C85" s="56" t="s">
        <v>81</v>
      </c>
      <c r="D85" s="101">
        <v>46204</v>
      </c>
      <c r="E85" s="144">
        <v>8457.8700000000008</v>
      </c>
      <c r="F85" s="164">
        <f t="shared" ref="F85:F138" si="4">ROUND((E85-1444.07)*0.95+1444.07,2)</f>
        <v>8107.18</v>
      </c>
      <c r="G85" s="133">
        <f t="shared" si="3"/>
        <v>7756.49</v>
      </c>
      <c r="H85" s="145">
        <v>340</v>
      </c>
      <c r="I85" s="185"/>
      <c r="K85" s="13"/>
      <c r="L85" s="13"/>
      <c r="N85" s="13"/>
      <c r="O85" s="46"/>
    </row>
    <row r="86" spans="1:15" x14ac:dyDescent="0.3">
      <c r="A86" s="178"/>
      <c r="B86" s="10" t="s">
        <v>84</v>
      </c>
      <c r="C86" s="56" t="s">
        <v>81</v>
      </c>
      <c r="D86" s="101">
        <v>46204</v>
      </c>
      <c r="E86" s="144">
        <v>9892.2999999999993</v>
      </c>
      <c r="F86" s="164">
        <f t="shared" si="4"/>
        <v>9469.89</v>
      </c>
      <c r="G86" s="133">
        <f t="shared" si="3"/>
        <v>9047.48</v>
      </c>
      <c r="H86" s="145">
        <v>440</v>
      </c>
      <c r="I86" s="185"/>
      <c r="K86" s="13"/>
      <c r="L86" s="13"/>
      <c r="N86" s="13"/>
      <c r="O86" s="46"/>
    </row>
    <row r="87" spans="1:15" x14ac:dyDescent="0.3">
      <c r="A87" s="178"/>
      <c r="B87" s="10" t="s">
        <v>85</v>
      </c>
      <c r="C87" s="56" t="s">
        <v>81</v>
      </c>
      <c r="D87" s="101">
        <v>46204</v>
      </c>
      <c r="E87" s="144">
        <v>12314.17</v>
      </c>
      <c r="F87" s="164">
        <f t="shared" si="4"/>
        <v>11770.67</v>
      </c>
      <c r="G87" s="133">
        <f t="shared" si="3"/>
        <v>11227.16</v>
      </c>
      <c r="H87" s="145">
        <v>540</v>
      </c>
      <c r="I87" s="185"/>
      <c r="K87" s="13"/>
      <c r="L87" s="13"/>
      <c r="N87" s="13"/>
      <c r="O87" s="46"/>
    </row>
    <row r="88" spans="1:15" x14ac:dyDescent="0.3">
      <c r="A88" s="179"/>
      <c r="B88" s="11" t="s">
        <v>86</v>
      </c>
      <c r="C88" s="57" t="s">
        <v>81</v>
      </c>
      <c r="D88" s="102">
        <v>46204</v>
      </c>
      <c r="E88" s="155">
        <v>13772.039999999999</v>
      </c>
      <c r="F88" s="165">
        <f t="shared" si="4"/>
        <v>13155.64</v>
      </c>
      <c r="G88" s="157">
        <f t="shared" si="3"/>
        <v>12539.24</v>
      </c>
      <c r="H88" s="158">
        <v>640</v>
      </c>
      <c r="I88" s="185"/>
      <c r="K88" s="13"/>
      <c r="L88" s="13"/>
      <c r="N88" s="13"/>
      <c r="O88" s="46"/>
    </row>
    <row r="89" spans="1:15" x14ac:dyDescent="0.3">
      <c r="A89" s="183" t="s">
        <v>617</v>
      </c>
      <c r="B89" s="9" t="s">
        <v>80</v>
      </c>
      <c r="C89" s="55" t="s">
        <v>81</v>
      </c>
      <c r="D89" s="100">
        <v>46204</v>
      </c>
      <c r="E89" s="125">
        <v>5422.47</v>
      </c>
      <c r="F89" s="163">
        <f t="shared" si="4"/>
        <v>5223.55</v>
      </c>
      <c r="G89" s="41">
        <f t="shared" si="3"/>
        <v>5024.63</v>
      </c>
      <c r="H89" s="153">
        <v>260</v>
      </c>
      <c r="I89" s="185"/>
      <c r="K89" s="13"/>
      <c r="L89" s="13"/>
      <c r="N89" s="13"/>
      <c r="O89" s="46"/>
    </row>
    <row r="90" spans="1:15" x14ac:dyDescent="0.3">
      <c r="A90" s="178"/>
      <c r="B90" s="10" t="s">
        <v>83</v>
      </c>
      <c r="C90" s="56" t="s">
        <v>81</v>
      </c>
      <c r="D90" s="101">
        <v>46204</v>
      </c>
      <c r="E90" s="144">
        <v>7663.19</v>
      </c>
      <c r="F90" s="164">
        <f t="shared" si="4"/>
        <v>7352.23</v>
      </c>
      <c r="G90" s="133">
        <f t="shared" si="3"/>
        <v>7041.28</v>
      </c>
      <c r="H90" s="145">
        <v>360</v>
      </c>
      <c r="I90" s="185"/>
      <c r="K90" s="13"/>
      <c r="L90" s="13"/>
      <c r="N90" s="13"/>
      <c r="O90" s="46"/>
    </row>
    <row r="91" spans="1:15" x14ac:dyDescent="0.3">
      <c r="A91" s="178"/>
      <c r="B91" s="10" t="s">
        <v>84</v>
      </c>
      <c r="C91" s="56" t="s">
        <v>81</v>
      </c>
      <c r="D91" s="101">
        <v>46204</v>
      </c>
      <c r="E91" s="144">
        <v>9218.2900000000009</v>
      </c>
      <c r="F91" s="164">
        <f t="shared" si="4"/>
        <v>8829.58</v>
      </c>
      <c r="G91" s="133">
        <f t="shared" si="3"/>
        <v>8440.8700000000008</v>
      </c>
      <c r="H91" s="145">
        <v>460</v>
      </c>
      <c r="I91" s="185"/>
      <c r="K91" s="13"/>
      <c r="L91" s="13"/>
      <c r="N91" s="13"/>
      <c r="O91" s="46"/>
    </row>
    <row r="92" spans="1:15" x14ac:dyDescent="0.3">
      <c r="A92" s="178"/>
      <c r="B92" s="10" t="s">
        <v>85</v>
      </c>
      <c r="C92" s="56" t="s">
        <v>81</v>
      </c>
      <c r="D92" s="101">
        <v>46204</v>
      </c>
      <c r="E92" s="144">
        <v>11662.07</v>
      </c>
      <c r="F92" s="164">
        <f t="shared" si="4"/>
        <v>11151.17</v>
      </c>
      <c r="G92" s="133">
        <f t="shared" si="3"/>
        <v>10640.27</v>
      </c>
      <c r="H92" s="145">
        <v>560</v>
      </c>
      <c r="I92" s="185"/>
      <c r="K92" s="13"/>
      <c r="L92" s="13"/>
      <c r="N92" s="13"/>
      <c r="O92" s="46"/>
    </row>
    <row r="93" spans="1:15" x14ac:dyDescent="0.3">
      <c r="A93" s="179"/>
      <c r="B93" s="10" t="s">
        <v>86</v>
      </c>
      <c r="C93" s="57" t="s">
        <v>81</v>
      </c>
      <c r="D93" s="102">
        <v>46204</v>
      </c>
      <c r="E93" s="155">
        <v>13251.21</v>
      </c>
      <c r="F93" s="165">
        <f t="shared" si="4"/>
        <v>12660.85</v>
      </c>
      <c r="G93" s="157">
        <f t="shared" si="3"/>
        <v>12070.5</v>
      </c>
      <c r="H93" s="158">
        <v>660</v>
      </c>
      <c r="I93" s="185"/>
      <c r="K93" s="13"/>
      <c r="L93" s="13"/>
      <c r="N93" s="13"/>
      <c r="O93" s="46"/>
    </row>
    <row r="94" spans="1:15" x14ac:dyDescent="0.3">
      <c r="A94" s="183" t="s">
        <v>618</v>
      </c>
      <c r="B94" s="9" t="s">
        <v>80</v>
      </c>
      <c r="C94" s="55" t="s">
        <v>81</v>
      </c>
      <c r="D94" s="100">
        <v>46204</v>
      </c>
      <c r="E94" s="125">
        <v>5422.47</v>
      </c>
      <c r="F94" s="163">
        <f t="shared" ref="F94:F98" si="5">ROUND((E94-1444.07)*0.95+1444.07,2)</f>
        <v>5223.55</v>
      </c>
      <c r="G94" s="41">
        <f t="shared" si="3"/>
        <v>5024.63</v>
      </c>
      <c r="H94" s="153">
        <v>270</v>
      </c>
      <c r="I94" s="185"/>
      <c r="K94" s="13"/>
      <c r="L94" s="13"/>
      <c r="N94" s="13"/>
      <c r="O94" s="46"/>
    </row>
    <row r="95" spans="1:15" x14ac:dyDescent="0.3">
      <c r="A95" s="178"/>
      <c r="B95" s="10" t="s">
        <v>83</v>
      </c>
      <c r="C95" s="56" t="s">
        <v>81</v>
      </c>
      <c r="D95" s="101">
        <v>46204</v>
      </c>
      <c r="E95" s="144">
        <v>7663.19</v>
      </c>
      <c r="F95" s="164">
        <f t="shared" si="5"/>
        <v>7352.23</v>
      </c>
      <c r="G95" s="133">
        <f t="shared" si="3"/>
        <v>7041.28</v>
      </c>
      <c r="H95" s="145">
        <v>370</v>
      </c>
      <c r="I95" s="185"/>
      <c r="K95" s="13"/>
      <c r="L95" s="13"/>
      <c r="N95" s="13"/>
      <c r="O95" s="46"/>
    </row>
    <row r="96" spans="1:15" ht="12.75" customHeight="1" x14ac:dyDescent="0.3">
      <c r="A96" s="178"/>
      <c r="B96" s="10" t="s">
        <v>84</v>
      </c>
      <c r="C96" s="56" t="s">
        <v>81</v>
      </c>
      <c r="D96" s="101">
        <v>46204</v>
      </c>
      <c r="E96" s="144">
        <v>9218.2900000000009</v>
      </c>
      <c r="F96" s="164">
        <f t="shared" si="5"/>
        <v>8829.58</v>
      </c>
      <c r="G96" s="133">
        <f t="shared" si="3"/>
        <v>8440.8700000000008</v>
      </c>
      <c r="H96" s="145">
        <v>470</v>
      </c>
      <c r="I96" s="185"/>
      <c r="K96" s="13"/>
      <c r="L96" s="13"/>
      <c r="N96" s="13"/>
      <c r="O96" s="46"/>
    </row>
    <row r="97" spans="1:15" x14ac:dyDescent="0.3">
      <c r="A97" s="178"/>
      <c r="B97" s="10" t="s">
        <v>85</v>
      </c>
      <c r="C97" s="56" t="s">
        <v>81</v>
      </c>
      <c r="D97" s="101">
        <v>46204</v>
      </c>
      <c r="E97" s="144">
        <v>11662.07</v>
      </c>
      <c r="F97" s="164">
        <f t="shared" si="5"/>
        <v>11151.17</v>
      </c>
      <c r="G97" s="133">
        <f t="shared" si="3"/>
        <v>10640.27</v>
      </c>
      <c r="H97" s="145">
        <v>570</v>
      </c>
      <c r="I97" s="185"/>
      <c r="K97" s="13"/>
      <c r="L97" s="13"/>
      <c r="N97" s="13"/>
      <c r="O97" s="46"/>
    </row>
    <row r="98" spans="1:15" x14ac:dyDescent="0.3">
      <c r="A98" s="179"/>
      <c r="B98" s="11" t="s">
        <v>86</v>
      </c>
      <c r="C98" s="57" t="s">
        <v>81</v>
      </c>
      <c r="D98" s="102">
        <v>46204</v>
      </c>
      <c r="E98" s="155">
        <v>13251.21</v>
      </c>
      <c r="F98" s="165">
        <f t="shared" si="5"/>
        <v>12660.85</v>
      </c>
      <c r="G98" s="157">
        <f t="shared" si="3"/>
        <v>12070.5</v>
      </c>
      <c r="H98" s="158">
        <v>670</v>
      </c>
      <c r="I98" s="186"/>
      <c r="K98" s="13"/>
      <c r="L98" s="13"/>
      <c r="N98" s="13"/>
      <c r="O98" s="46"/>
    </row>
    <row r="99" spans="1:15" x14ac:dyDescent="0.3">
      <c r="A99" s="183" t="s">
        <v>87</v>
      </c>
      <c r="B99" s="9" t="s">
        <v>80</v>
      </c>
      <c r="C99" s="55" t="s">
        <v>81</v>
      </c>
      <c r="D99" s="100">
        <v>46204</v>
      </c>
      <c r="E99" s="125">
        <v>7151.0599999999995</v>
      </c>
      <c r="F99" s="163">
        <f t="shared" si="4"/>
        <v>6865.71</v>
      </c>
      <c r="G99" s="41">
        <f t="shared" si="3"/>
        <v>6580.36</v>
      </c>
      <c r="H99" s="153">
        <v>240</v>
      </c>
      <c r="I99" s="184" t="s">
        <v>88</v>
      </c>
      <c r="K99" s="13"/>
      <c r="L99" s="13"/>
      <c r="N99" s="13"/>
      <c r="O99" s="46"/>
    </row>
    <row r="100" spans="1:15" x14ac:dyDescent="0.3">
      <c r="A100" s="178"/>
      <c r="B100" s="10" t="s">
        <v>83</v>
      </c>
      <c r="C100" s="56" t="s">
        <v>81</v>
      </c>
      <c r="D100" s="101">
        <v>46204</v>
      </c>
      <c r="E100" s="144">
        <v>8833.16</v>
      </c>
      <c r="F100" s="164">
        <f t="shared" si="4"/>
        <v>8463.7099999999991</v>
      </c>
      <c r="G100" s="133">
        <f t="shared" si="3"/>
        <v>8094.25</v>
      </c>
      <c r="H100" s="145">
        <v>340</v>
      </c>
      <c r="I100" s="185"/>
      <c r="K100" s="13"/>
      <c r="L100" s="13"/>
      <c r="N100" s="13"/>
      <c r="O100" s="46"/>
    </row>
    <row r="101" spans="1:15" ht="12.75" customHeight="1" x14ac:dyDescent="0.3">
      <c r="A101" s="178"/>
      <c r="B101" s="10" t="s">
        <v>84</v>
      </c>
      <c r="C101" s="56" t="s">
        <v>81</v>
      </c>
      <c r="D101" s="101">
        <v>46204</v>
      </c>
      <c r="E101" s="144">
        <v>10361.209999999999</v>
      </c>
      <c r="F101" s="164">
        <f t="shared" si="4"/>
        <v>9915.35</v>
      </c>
      <c r="G101" s="133">
        <f t="shared" si="3"/>
        <v>9469.5</v>
      </c>
      <c r="H101" s="145">
        <v>440</v>
      </c>
      <c r="I101" s="185"/>
      <c r="K101" s="13"/>
      <c r="L101" s="13"/>
      <c r="N101" s="13"/>
      <c r="O101" s="46"/>
    </row>
    <row r="102" spans="1:15" x14ac:dyDescent="0.3">
      <c r="A102" s="178"/>
      <c r="B102" s="10" t="s">
        <v>85</v>
      </c>
      <c r="C102" s="56" t="s">
        <v>81</v>
      </c>
      <c r="D102" s="101">
        <v>46204</v>
      </c>
      <c r="E102" s="144">
        <v>12912.09</v>
      </c>
      <c r="F102" s="164">
        <f t="shared" si="4"/>
        <v>12338.69</v>
      </c>
      <c r="G102" s="133">
        <f t="shared" si="3"/>
        <v>11765.29</v>
      </c>
      <c r="H102" s="145">
        <v>540</v>
      </c>
      <c r="I102" s="185"/>
      <c r="K102" s="13"/>
      <c r="L102" s="13"/>
      <c r="N102" s="13"/>
      <c r="O102" s="46"/>
    </row>
    <row r="103" spans="1:15" x14ac:dyDescent="0.3">
      <c r="A103" s="179"/>
      <c r="B103" s="11" t="s">
        <v>86</v>
      </c>
      <c r="C103" s="57" t="s">
        <v>81</v>
      </c>
      <c r="D103" s="102">
        <v>46204</v>
      </c>
      <c r="E103" s="155">
        <v>14471.89</v>
      </c>
      <c r="F103" s="165">
        <f t="shared" si="4"/>
        <v>13820.5</v>
      </c>
      <c r="G103" s="157">
        <f t="shared" si="3"/>
        <v>13169.11</v>
      </c>
      <c r="H103" s="158">
        <v>640</v>
      </c>
      <c r="I103" s="185"/>
      <c r="K103" s="13"/>
      <c r="L103" s="13"/>
      <c r="N103" s="13"/>
      <c r="O103" s="46"/>
    </row>
    <row r="104" spans="1:15" x14ac:dyDescent="0.3">
      <c r="A104" s="183" t="s">
        <v>619</v>
      </c>
      <c r="B104" s="9" t="s">
        <v>80</v>
      </c>
      <c r="C104" s="55" t="s">
        <v>81</v>
      </c>
      <c r="D104" s="100">
        <v>46204</v>
      </c>
      <c r="E104" s="125">
        <v>5690.36</v>
      </c>
      <c r="F104" s="163">
        <f t="shared" si="4"/>
        <v>5478.05</v>
      </c>
      <c r="G104" s="41">
        <f t="shared" si="3"/>
        <v>5265.73</v>
      </c>
      <c r="H104" s="153">
        <v>260</v>
      </c>
      <c r="I104" s="185"/>
      <c r="K104" s="13"/>
      <c r="L104" s="13"/>
      <c r="N104" s="13"/>
      <c r="O104" s="46"/>
    </row>
    <row r="105" spans="1:15" x14ac:dyDescent="0.3">
      <c r="A105" s="178"/>
      <c r="B105" s="10" t="s">
        <v>83</v>
      </c>
      <c r="C105" s="56" t="s">
        <v>81</v>
      </c>
      <c r="D105" s="101">
        <v>46204</v>
      </c>
      <c r="E105" s="144">
        <v>8011.44</v>
      </c>
      <c r="F105" s="164">
        <f t="shared" si="4"/>
        <v>7683.07</v>
      </c>
      <c r="G105" s="133">
        <f t="shared" si="3"/>
        <v>7354.7</v>
      </c>
      <c r="H105" s="145">
        <v>360</v>
      </c>
      <c r="I105" s="185"/>
      <c r="K105" s="13"/>
      <c r="L105" s="13"/>
      <c r="N105" s="13"/>
      <c r="O105" s="46"/>
    </row>
    <row r="106" spans="1:15" ht="12.75" customHeight="1" x14ac:dyDescent="0.3">
      <c r="A106" s="178"/>
      <c r="B106" s="10" t="s">
        <v>84</v>
      </c>
      <c r="C106" s="56" t="s">
        <v>81</v>
      </c>
      <c r="D106" s="101">
        <v>46204</v>
      </c>
      <c r="E106" s="144">
        <v>9660.369999999999</v>
      </c>
      <c r="F106" s="164">
        <f t="shared" si="4"/>
        <v>9249.56</v>
      </c>
      <c r="G106" s="133">
        <f t="shared" si="3"/>
        <v>8838.74</v>
      </c>
      <c r="H106" s="145">
        <v>460</v>
      </c>
      <c r="I106" s="185"/>
      <c r="K106" s="13"/>
      <c r="L106" s="13"/>
      <c r="N106" s="13"/>
      <c r="O106" s="46"/>
    </row>
    <row r="107" spans="1:15" x14ac:dyDescent="0.3">
      <c r="A107" s="178"/>
      <c r="B107" s="10" t="s">
        <v>85</v>
      </c>
      <c r="C107" s="56" t="s">
        <v>81</v>
      </c>
      <c r="D107" s="101">
        <v>46204</v>
      </c>
      <c r="E107" s="144">
        <v>12245.119999999999</v>
      </c>
      <c r="F107" s="164">
        <f t="shared" si="4"/>
        <v>11705.07</v>
      </c>
      <c r="G107" s="133">
        <f t="shared" si="3"/>
        <v>11165.02</v>
      </c>
      <c r="H107" s="145">
        <v>560</v>
      </c>
      <c r="I107" s="185"/>
      <c r="K107" s="13"/>
      <c r="L107" s="13"/>
      <c r="N107" s="13"/>
      <c r="O107" s="46"/>
    </row>
    <row r="108" spans="1:15" x14ac:dyDescent="0.3">
      <c r="A108" s="179"/>
      <c r="B108" s="10" t="s">
        <v>86</v>
      </c>
      <c r="C108" s="58" t="s">
        <v>81</v>
      </c>
      <c r="D108" s="102">
        <v>46204</v>
      </c>
      <c r="E108" s="159">
        <v>13936.36</v>
      </c>
      <c r="F108" s="166">
        <f t="shared" si="4"/>
        <v>13311.75</v>
      </c>
      <c r="G108" s="160">
        <f t="shared" si="3"/>
        <v>12687.13</v>
      </c>
      <c r="H108" s="158">
        <v>660</v>
      </c>
      <c r="I108" s="185"/>
      <c r="K108" s="13"/>
      <c r="L108" s="13"/>
      <c r="N108" s="13"/>
      <c r="O108" s="46"/>
    </row>
    <row r="109" spans="1:15" x14ac:dyDescent="0.3">
      <c r="A109" s="183" t="s">
        <v>620</v>
      </c>
      <c r="B109" s="9" t="s">
        <v>80</v>
      </c>
      <c r="C109" s="55" t="s">
        <v>81</v>
      </c>
      <c r="D109" s="100">
        <v>46204</v>
      </c>
      <c r="E109" s="125">
        <v>5690.36</v>
      </c>
      <c r="F109" s="163">
        <f t="shared" ref="F109:F113" si="6">ROUND((E109-1444.07)*0.95+1444.07,2)</f>
        <v>5478.05</v>
      </c>
      <c r="G109" s="41">
        <f t="shared" si="3"/>
        <v>5265.73</v>
      </c>
      <c r="H109" s="153">
        <v>270</v>
      </c>
      <c r="I109" s="185"/>
      <c r="K109" s="13"/>
      <c r="L109" s="13"/>
      <c r="N109" s="13"/>
      <c r="O109" s="46"/>
    </row>
    <row r="110" spans="1:15" x14ac:dyDescent="0.3">
      <c r="A110" s="178"/>
      <c r="B110" s="10" t="s">
        <v>83</v>
      </c>
      <c r="C110" s="56" t="s">
        <v>81</v>
      </c>
      <c r="D110" s="101">
        <v>46204</v>
      </c>
      <c r="E110" s="144">
        <v>8011.44</v>
      </c>
      <c r="F110" s="164">
        <f t="shared" si="6"/>
        <v>7683.07</v>
      </c>
      <c r="G110" s="133">
        <f t="shared" si="3"/>
        <v>7354.7</v>
      </c>
      <c r="H110" s="145">
        <v>370</v>
      </c>
      <c r="I110" s="185"/>
      <c r="K110" s="13"/>
      <c r="L110" s="13"/>
      <c r="N110" s="13"/>
      <c r="O110" s="46"/>
    </row>
    <row r="111" spans="1:15" ht="12.75" customHeight="1" x14ac:dyDescent="0.3">
      <c r="A111" s="178"/>
      <c r="B111" s="10" t="s">
        <v>84</v>
      </c>
      <c r="C111" s="56" t="s">
        <v>81</v>
      </c>
      <c r="D111" s="101">
        <v>46204</v>
      </c>
      <c r="E111" s="144">
        <v>9660.369999999999</v>
      </c>
      <c r="F111" s="164">
        <f t="shared" si="6"/>
        <v>9249.56</v>
      </c>
      <c r="G111" s="133">
        <f t="shared" si="3"/>
        <v>8838.74</v>
      </c>
      <c r="H111" s="145">
        <v>470</v>
      </c>
      <c r="I111" s="185"/>
      <c r="K111" s="13"/>
      <c r="L111" s="13"/>
      <c r="N111" s="13"/>
      <c r="O111" s="46"/>
    </row>
    <row r="112" spans="1:15" x14ac:dyDescent="0.3">
      <c r="A112" s="178"/>
      <c r="B112" s="10" t="s">
        <v>85</v>
      </c>
      <c r="C112" s="56" t="s">
        <v>81</v>
      </c>
      <c r="D112" s="101">
        <v>46204</v>
      </c>
      <c r="E112" s="144">
        <v>12245.119999999999</v>
      </c>
      <c r="F112" s="164">
        <f t="shared" si="6"/>
        <v>11705.07</v>
      </c>
      <c r="G112" s="133">
        <f t="shared" si="3"/>
        <v>11165.02</v>
      </c>
      <c r="H112" s="145">
        <v>570</v>
      </c>
      <c r="I112" s="185"/>
      <c r="K112" s="13"/>
      <c r="L112" s="13"/>
      <c r="N112" s="13"/>
      <c r="O112" s="46"/>
    </row>
    <row r="113" spans="1:15" x14ac:dyDescent="0.3">
      <c r="A113" s="179"/>
      <c r="B113" s="11" t="s">
        <v>86</v>
      </c>
      <c r="C113" s="57" t="s">
        <v>81</v>
      </c>
      <c r="D113" s="102">
        <v>46204</v>
      </c>
      <c r="E113" s="155">
        <v>13936.36</v>
      </c>
      <c r="F113" s="165">
        <f t="shared" si="6"/>
        <v>13311.75</v>
      </c>
      <c r="G113" s="157">
        <f t="shared" si="3"/>
        <v>12687.13</v>
      </c>
      <c r="H113" s="158">
        <v>670</v>
      </c>
      <c r="I113" s="186"/>
      <c r="K113" s="13"/>
      <c r="L113" s="13"/>
      <c r="N113" s="13"/>
      <c r="O113" s="46"/>
    </row>
    <row r="114" spans="1:15" x14ac:dyDescent="0.3">
      <c r="A114" s="183" t="s">
        <v>89</v>
      </c>
      <c r="B114" s="9" t="s">
        <v>80</v>
      </c>
      <c r="C114" s="55" t="s">
        <v>81</v>
      </c>
      <c r="D114" s="100">
        <v>46204</v>
      </c>
      <c r="E114" s="125">
        <v>5982.95</v>
      </c>
      <c r="F114" s="163">
        <f t="shared" si="4"/>
        <v>5756.01</v>
      </c>
      <c r="G114" s="41">
        <f t="shared" si="3"/>
        <v>5529.06</v>
      </c>
      <c r="H114" s="153">
        <v>240</v>
      </c>
      <c r="I114" s="184" t="s">
        <v>90</v>
      </c>
      <c r="K114" s="13"/>
      <c r="L114" s="13"/>
      <c r="N114" s="13"/>
      <c r="O114" s="46"/>
    </row>
    <row r="115" spans="1:15" x14ac:dyDescent="0.3">
      <c r="A115" s="178"/>
      <c r="B115" s="10" t="s">
        <v>83</v>
      </c>
      <c r="C115" s="56" t="s">
        <v>81</v>
      </c>
      <c r="D115" s="101">
        <v>46204</v>
      </c>
      <c r="E115" s="144">
        <v>6573.3499999999995</v>
      </c>
      <c r="F115" s="164">
        <f t="shared" si="4"/>
        <v>6316.89</v>
      </c>
      <c r="G115" s="133">
        <f t="shared" si="3"/>
        <v>6060.42</v>
      </c>
      <c r="H115" s="145">
        <v>340</v>
      </c>
      <c r="I115" s="185"/>
      <c r="K115" s="13"/>
      <c r="L115" s="13"/>
      <c r="N115" s="13"/>
      <c r="O115" s="46"/>
    </row>
    <row r="116" spans="1:15" ht="12.75" customHeight="1" x14ac:dyDescent="0.3">
      <c r="A116" s="178"/>
      <c r="B116" s="10" t="s">
        <v>84</v>
      </c>
      <c r="C116" s="56" t="s">
        <v>81</v>
      </c>
      <c r="D116" s="101">
        <v>46204</v>
      </c>
      <c r="E116" s="144">
        <v>9892.2999999999993</v>
      </c>
      <c r="F116" s="164">
        <f t="shared" si="4"/>
        <v>9469.89</v>
      </c>
      <c r="G116" s="133">
        <f t="shared" ref="G116:G143" si="7">ROUND((E116-1444.07)*0.9+1444.07,2)</f>
        <v>9047.48</v>
      </c>
      <c r="H116" s="145">
        <v>440</v>
      </c>
      <c r="I116" s="185"/>
      <c r="K116" s="13"/>
      <c r="L116" s="13"/>
      <c r="N116" s="13"/>
      <c r="O116" s="46"/>
    </row>
    <row r="117" spans="1:15" x14ac:dyDescent="0.3">
      <c r="A117" s="178"/>
      <c r="B117" s="10" t="s">
        <v>85</v>
      </c>
      <c r="C117" s="56" t="s">
        <v>81</v>
      </c>
      <c r="D117" s="101">
        <v>46204</v>
      </c>
      <c r="E117" s="144">
        <v>12314.17</v>
      </c>
      <c r="F117" s="164">
        <f t="shared" si="4"/>
        <v>11770.67</v>
      </c>
      <c r="G117" s="133">
        <f t="shared" si="7"/>
        <v>11227.16</v>
      </c>
      <c r="H117" s="145">
        <v>540</v>
      </c>
      <c r="I117" s="185"/>
      <c r="K117" s="13"/>
      <c r="L117" s="13"/>
      <c r="N117" s="13"/>
      <c r="O117" s="46"/>
    </row>
    <row r="118" spans="1:15" x14ac:dyDescent="0.3">
      <c r="A118" s="179"/>
      <c r="B118" s="11" t="s">
        <v>86</v>
      </c>
      <c r="C118" s="57" t="s">
        <v>81</v>
      </c>
      <c r="D118" s="102">
        <v>46204</v>
      </c>
      <c r="E118" s="155">
        <v>13772.039999999999</v>
      </c>
      <c r="F118" s="165">
        <f t="shared" si="4"/>
        <v>13155.64</v>
      </c>
      <c r="G118" s="157">
        <f t="shared" si="7"/>
        <v>12539.24</v>
      </c>
      <c r="H118" s="158">
        <v>640</v>
      </c>
      <c r="I118" s="185"/>
      <c r="K118" s="13"/>
      <c r="L118" s="13"/>
      <c r="N118" s="13"/>
      <c r="O118" s="46"/>
    </row>
    <row r="119" spans="1:15" x14ac:dyDescent="0.3">
      <c r="A119" s="183" t="s">
        <v>621</v>
      </c>
      <c r="B119" s="9" t="s">
        <v>80</v>
      </c>
      <c r="C119" s="55" t="s">
        <v>81</v>
      </c>
      <c r="D119" s="100">
        <v>46204</v>
      </c>
      <c r="E119" s="125">
        <v>4839.37</v>
      </c>
      <c r="F119" s="163">
        <f t="shared" si="4"/>
        <v>4669.6099999999997</v>
      </c>
      <c r="G119" s="41">
        <f t="shared" si="7"/>
        <v>4499.84</v>
      </c>
      <c r="H119" s="153">
        <v>260</v>
      </c>
      <c r="I119" s="185"/>
      <c r="K119" s="13"/>
      <c r="L119" s="13"/>
      <c r="N119" s="13"/>
      <c r="O119" s="46"/>
    </row>
    <row r="120" spans="1:15" x14ac:dyDescent="0.3">
      <c r="A120" s="178"/>
      <c r="B120" s="10" t="s">
        <v>83</v>
      </c>
      <c r="C120" s="56" t="s">
        <v>81</v>
      </c>
      <c r="D120" s="101">
        <v>46204</v>
      </c>
      <c r="E120" s="144">
        <v>6300.8899999999994</v>
      </c>
      <c r="F120" s="164">
        <f t="shared" si="4"/>
        <v>6058.05</v>
      </c>
      <c r="G120" s="133">
        <f t="shared" si="7"/>
        <v>5815.21</v>
      </c>
      <c r="H120" s="145">
        <v>360</v>
      </c>
      <c r="I120" s="185"/>
      <c r="K120" s="13"/>
      <c r="L120" s="13"/>
      <c r="N120" s="13"/>
      <c r="O120" s="46"/>
    </row>
    <row r="121" spans="1:15" ht="12.75" customHeight="1" x14ac:dyDescent="0.3">
      <c r="A121" s="178"/>
      <c r="B121" s="10" t="s">
        <v>84</v>
      </c>
      <c r="C121" s="56" t="s">
        <v>81</v>
      </c>
      <c r="D121" s="101">
        <v>46204</v>
      </c>
      <c r="E121" s="144">
        <v>9218.2900000000009</v>
      </c>
      <c r="F121" s="164">
        <f t="shared" si="4"/>
        <v>8829.58</v>
      </c>
      <c r="G121" s="133">
        <f t="shared" si="7"/>
        <v>8440.8700000000008</v>
      </c>
      <c r="H121" s="145">
        <v>460</v>
      </c>
      <c r="I121" s="185"/>
      <c r="K121" s="13"/>
      <c r="L121" s="13"/>
      <c r="N121" s="13"/>
      <c r="O121" s="46"/>
    </row>
    <row r="122" spans="1:15" x14ac:dyDescent="0.3">
      <c r="A122" s="178"/>
      <c r="B122" s="10" t="s">
        <v>85</v>
      </c>
      <c r="C122" s="56" t="s">
        <v>81</v>
      </c>
      <c r="D122" s="101">
        <v>46204</v>
      </c>
      <c r="E122" s="144">
        <v>11662.07</v>
      </c>
      <c r="F122" s="164">
        <f t="shared" si="4"/>
        <v>11151.17</v>
      </c>
      <c r="G122" s="133">
        <f t="shared" si="7"/>
        <v>10640.27</v>
      </c>
      <c r="H122" s="145">
        <v>560</v>
      </c>
      <c r="I122" s="185"/>
      <c r="K122" s="13"/>
      <c r="L122" s="13"/>
      <c r="N122" s="13"/>
      <c r="O122" s="46"/>
    </row>
    <row r="123" spans="1:15" x14ac:dyDescent="0.3">
      <c r="A123" s="179"/>
      <c r="B123" s="10" t="s">
        <v>86</v>
      </c>
      <c r="C123" s="57" t="s">
        <v>81</v>
      </c>
      <c r="D123" s="102">
        <v>46204</v>
      </c>
      <c r="E123" s="155">
        <v>13251.21</v>
      </c>
      <c r="F123" s="165">
        <f t="shared" si="4"/>
        <v>12660.85</v>
      </c>
      <c r="G123" s="157">
        <f t="shared" si="7"/>
        <v>12070.5</v>
      </c>
      <c r="H123" s="158">
        <v>660</v>
      </c>
      <c r="I123" s="185"/>
      <c r="K123" s="13"/>
      <c r="L123" s="13"/>
      <c r="N123" s="13"/>
      <c r="O123" s="46"/>
    </row>
    <row r="124" spans="1:15" x14ac:dyDescent="0.3">
      <c r="A124" s="183" t="s">
        <v>622</v>
      </c>
      <c r="B124" s="9" t="s">
        <v>80</v>
      </c>
      <c r="C124" s="55" t="s">
        <v>81</v>
      </c>
      <c r="D124" s="100">
        <v>46204</v>
      </c>
      <c r="E124" s="125">
        <v>4839.37</v>
      </c>
      <c r="F124" s="163">
        <f t="shared" ref="F124:F128" si="8">ROUND((E124-1444.07)*0.95+1444.07,2)</f>
        <v>4669.6099999999997</v>
      </c>
      <c r="G124" s="41">
        <f t="shared" si="7"/>
        <v>4499.84</v>
      </c>
      <c r="H124" s="153">
        <v>270</v>
      </c>
      <c r="I124" s="185"/>
      <c r="K124" s="13"/>
      <c r="L124" s="13"/>
      <c r="N124" s="13"/>
      <c r="O124" s="46"/>
    </row>
    <row r="125" spans="1:15" x14ac:dyDescent="0.3">
      <c r="A125" s="178"/>
      <c r="B125" s="10" t="s">
        <v>83</v>
      </c>
      <c r="C125" s="56" t="s">
        <v>81</v>
      </c>
      <c r="D125" s="101">
        <v>46204</v>
      </c>
      <c r="E125" s="144">
        <v>6300.8899999999994</v>
      </c>
      <c r="F125" s="164">
        <f t="shared" si="8"/>
        <v>6058.05</v>
      </c>
      <c r="G125" s="133">
        <f t="shared" si="7"/>
        <v>5815.21</v>
      </c>
      <c r="H125" s="145">
        <v>370</v>
      </c>
      <c r="I125" s="185"/>
      <c r="K125" s="13"/>
      <c r="L125" s="13"/>
      <c r="N125" s="13"/>
      <c r="O125" s="46"/>
    </row>
    <row r="126" spans="1:15" x14ac:dyDescent="0.3">
      <c r="A126" s="178"/>
      <c r="B126" s="10" t="s">
        <v>84</v>
      </c>
      <c r="C126" s="56" t="s">
        <v>81</v>
      </c>
      <c r="D126" s="101">
        <v>46204</v>
      </c>
      <c r="E126" s="144">
        <v>9218.2900000000009</v>
      </c>
      <c r="F126" s="164">
        <f t="shared" si="8"/>
        <v>8829.58</v>
      </c>
      <c r="G126" s="133">
        <f t="shared" si="7"/>
        <v>8440.8700000000008</v>
      </c>
      <c r="H126" s="145">
        <v>470</v>
      </c>
      <c r="I126" s="185"/>
      <c r="K126" s="13"/>
      <c r="L126" s="13"/>
      <c r="N126" s="13"/>
      <c r="O126" s="46"/>
    </row>
    <row r="127" spans="1:15" x14ac:dyDescent="0.3">
      <c r="A127" s="178"/>
      <c r="B127" s="10" t="s">
        <v>85</v>
      </c>
      <c r="C127" s="56" t="s">
        <v>81</v>
      </c>
      <c r="D127" s="101">
        <v>46204</v>
      </c>
      <c r="E127" s="144">
        <v>11662.07</v>
      </c>
      <c r="F127" s="164">
        <f t="shared" si="8"/>
        <v>11151.17</v>
      </c>
      <c r="G127" s="133">
        <f t="shared" si="7"/>
        <v>10640.27</v>
      </c>
      <c r="H127" s="145">
        <v>570</v>
      </c>
      <c r="I127" s="185"/>
      <c r="K127" s="13"/>
      <c r="L127" s="13"/>
      <c r="N127" s="13"/>
      <c r="O127" s="46"/>
    </row>
    <row r="128" spans="1:15" x14ac:dyDescent="0.3">
      <c r="A128" s="179"/>
      <c r="B128" s="11" t="s">
        <v>86</v>
      </c>
      <c r="C128" s="57" t="s">
        <v>81</v>
      </c>
      <c r="D128" s="102">
        <v>46204</v>
      </c>
      <c r="E128" s="155">
        <v>13251.21</v>
      </c>
      <c r="F128" s="165">
        <f t="shared" si="8"/>
        <v>12660.85</v>
      </c>
      <c r="G128" s="157">
        <f t="shared" si="7"/>
        <v>12070.5</v>
      </c>
      <c r="H128" s="158">
        <v>670</v>
      </c>
      <c r="I128" s="186"/>
      <c r="K128" s="13"/>
      <c r="L128" s="13"/>
      <c r="N128" s="13"/>
      <c r="O128" s="46"/>
    </row>
    <row r="129" spans="1:15" x14ac:dyDescent="0.3">
      <c r="A129" s="183" t="s">
        <v>91</v>
      </c>
      <c r="B129" s="9" t="s">
        <v>80</v>
      </c>
      <c r="C129" s="55" t="s">
        <v>81</v>
      </c>
      <c r="D129" s="100">
        <v>46204</v>
      </c>
      <c r="E129" s="125">
        <v>6345.07</v>
      </c>
      <c r="F129" s="163">
        <f t="shared" si="4"/>
        <v>6100.02</v>
      </c>
      <c r="G129" s="41">
        <f t="shared" si="7"/>
        <v>5854.97</v>
      </c>
      <c r="H129" s="153">
        <v>240</v>
      </c>
      <c r="I129" s="184" t="s">
        <v>92</v>
      </c>
      <c r="K129" s="13"/>
      <c r="L129" s="13"/>
      <c r="N129" s="13"/>
      <c r="O129" s="46"/>
    </row>
    <row r="130" spans="1:15" x14ac:dyDescent="0.3">
      <c r="A130" s="178"/>
      <c r="B130" s="10" t="s">
        <v>83</v>
      </c>
      <c r="C130" s="56" t="s">
        <v>81</v>
      </c>
      <c r="D130" s="101">
        <v>46204</v>
      </c>
      <c r="E130" s="144">
        <v>6961.87</v>
      </c>
      <c r="F130" s="164">
        <f t="shared" si="4"/>
        <v>6685.98</v>
      </c>
      <c r="G130" s="133">
        <f t="shared" si="7"/>
        <v>6410.09</v>
      </c>
      <c r="H130" s="145">
        <v>340</v>
      </c>
      <c r="I130" s="185"/>
      <c r="K130" s="13"/>
      <c r="L130" s="13"/>
      <c r="N130" s="13"/>
      <c r="O130" s="46"/>
    </row>
    <row r="131" spans="1:15" x14ac:dyDescent="0.3">
      <c r="A131" s="178"/>
      <c r="B131" s="10" t="s">
        <v>84</v>
      </c>
      <c r="C131" s="56" t="s">
        <v>81</v>
      </c>
      <c r="D131" s="101">
        <v>46204</v>
      </c>
      <c r="E131" s="144">
        <v>10361.209999999999</v>
      </c>
      <c r="F131" s="164">
        <f t="shared" si="4"/>
        <v>9915.35</v>
      </c>
      <c r="G131" s="133">
        <f t="shared" si="7"/>
        <v>9469.5</v>
      </c>
      <c r="H131" s="145">
        <v>440</v>
      </c>
      <c r="I131" s="185"/>
      <c r="K131" s="13"/>
      <c r="L131" s="13"/>
      <c r="N131" s="13"/>
      <c r="O131" s="46"/>
    </row>
    <row r="132" spans="1:15" x14ac:dyDescent="0.3">
      <c r="A132" s="178"/>
      <c r="B132" s="10" t="s">
        <v>85</v>
      </c>
      <c r="C132" s="56" t="s">
        <v>81</v>
      </c>
      <c r="D132" s="101">
        <v>46204</v>
      </c>
      <c r="E132" s="144">
        <v>12912.09</v>
      </c>
      <c r="F132" s="164">
        <f t="shared" si="4"/>
        <v>12338.69</v>
      </c>
      <c r="G132" s="133">
        <f t="shared" si="7"/>
        <v>11765.29</v>
      </c>
      <c r="H132" s="145">
        <v>540</v>
      </c>
      <c r="I132" s="185"/>
      <c r="K132" s="13"/>
      <c r="L132" s="13"/>
      <c r="N132" s="13"/>
      <c r="O132" s="46"/>
    </row>
    <row r="133" spans="1:15" x14ac:dyDescent="0.3">
      <c r="A133" s="179"/>
      <c r="B133" s="11" t="s">
        <v>86</v>
      </c>
      <c r="C133" s="57" t="s">
        <v>81</v>
      </c>
      <c r="D133" s="102">
        <v>46204</v>
      </c>
      <c r="E133" s="155">
        <v>14471.89</v>
      </c>
      <c r="F133" s="165">
        <f t="shared" si="4"/>
        <v>13820.5</v>
      </c>
      <c r="G133" s="157">
        <f t="shared" si="7"/>
        <v>13169.11</v>
      </c>
      <c r="H133" s="158">
        <v>640</v>
      </c>
      <c r="I133" s="185"/>
      <c r="K133" s="13"/>
      <c r="L133" s="13"/>
      <c r="N133" s="13"/>
      <c r="O133" s="46"/>
    </row>
    <row r="134" spans="1:15" x14ac:dyDescent="0.3">
      <c r="A134" s="183" t="s">
        <v>623</v>
      </c>
      <c r="B134" s="9" t="s">
        <v>80</v>
      </c>
      <c r="C134" s="55" t="s">
        <v>81</v>
      </c>
      <c r="D134" s="100">
        <v>46204</v>
      </c>
      <c r="E134" s="125">
        <v>5107.4799999999996</v>
      </c>
      <c r="F134" s="163">
        <f t="shared" si="4"/>
        <v>4924.3100000000004</v>
      </c>
      <c r="G134" s="41">
        <f t="shared" si="7"/>
        <v>4741.1400000000003</v>
      </c>
      <c r="H134" s="153">
        <v>260</v>
      </c>
      <c r="I134" s="185"/>
      <c r="K134" s="13"/>
      <c r="L134" s="13"/>
      <c r="N134" s="13"/>
      <c r="O134" s="46"/>
    </row>
    <row r="135" spans="1:15" x14ac:dyDescent="0.3">
      <c r="A135" s="178"/>
      <c r="B135" s="10" t="s">
        <v>83</v>
      </c>
      <c r="C135" s="56" t="s">
        <v>81</v>
      </c>
      <c r="D135" s="101">
        <v>46204</v>
      </c>
      <c r="E135" s="144">
        <v>6636.1399999999994</v>
      </c>
      <c r="F135" s="164">
        <f t="shared" si="4"/>
        <v>6376.54</v>
      </c>
      <c r="G135" s="133">
        <f t="shared" si="7"/>
        <v>6116.93</v>
      </c>
      <c r="H135" s="145">
        <v>360</v>
      </c>
      <c r="I135" s="185"/>
      <c r="K135" s="13"/>
      <c r="L135" s="13"/>
      <c r="N135" s="13"/>
      <c r="O135" s="46"/>
    </row>
    <row r="136" spans="1:15" x14ac:dyDescent="0.3">
      <c r="A136" s="178"/>
      <c r="B136" s="10" t="s">
        <v>84</v>
      </c>
      <c r="C136" s="56" t="s">
        <v>81</v>
      </c>
      <c r="D136" s="101">
        <v>46204</v>
      </c>
      <c r="E136" s="144">
        <v>9660.369999999999</v>
      </c>
      <c r="F136" s="164">
        <f t="shared" si="4"/>
        <v>9249.56</v>
      </c>
      <c r="G136" s="133">
        <f t="shared" si="7"/>
        <v>8838.74</v>
      </c>
      <c r="H136" s="145">
        <v>460</v>
      </c>
      <c r="I136" s="185"/>
      <c r="K136" s="13"/>
      <c r="L136" s="13"/>
      <c r="N136" s="13"/>
      <c r="O136" s="46"/>
    </row>
    <row r="137" spans="1:15" x14ac:dyDescent="0.3">
      <c r="A137" s="178"/>
      <c r="B137" s="10" t="s">
        <v>85</v>
      </c>
      <c r="C137" s="56" t="s">
        <v>81</v>
      </c>
      <c r="D137" s="101">
        <v>46204</v>
      </c>
      <c r="E137" s="144">
        <v>12245.119999999999</v>
      </c>
      <c r="F137" s="164">
        <f t="shared" si="4"/>
        <v>11705.07</v>
      </c>
      <c r="G137" s="133">
        <f t="shared" si="7"/>
        <v>11165.02</v>
      </c>
      <c r="H137" s="145">
        <v>560</v>
      </c>
      <c r="I137" s="185"/>
      <c r="K137" s="13"/>
      <c r="L137" s="13"/>
      <c r="N137" s="13"/>
      <c r="O137" s="46"/>
    </row>
    <row r="138" spans="1:15" x14ac:dyDescent="0.3">
      <c r="A138" s="179"/>
      <c r="B138" s="11" t="s">
        <v>86</v>
      </c>
      <c r="C138" s="57" t="s">
        <v>81</v>
      </c>
      <c r="D138" s="102">
        <v>46204</v>
      </c>
      <c r="E138" s="155">
        <v>13936.36</v>
      </c>
      <c r="F138" s="165">
        <f t="shared" si="4"/>
        <v>13311.75</v>
      </c>
      <c r="G138" s="157">
        <f t="shared" si="7"/>
        <v>12687.13</v>
      </c>
      <c r="H138" s="158">
        <v>660</v>
      </c>
      <c r="I138" s="185"/>
      <c r="K138" s="13"/>
      <c r="L138" s="13"/>
      <c r="N138" s="13"/>
      <c r="O138" s="46"/>
    </row>
    <row r="139" spans="1:15" x14ac:dyDescent="0.3">
      <c r="A139" s="183" t="s">
        <v>624</v>
      </c>
      <c r="B139" s="9" t="s">
        <v>80</v>
      </c>
      <c r="C139" s="55" t="s">
        <v>81</v>
      </c>
      <c r="D139" s="100">
        <v>46204</v>
      </c>
      <c r="E139" s="125">
        <v>5107.4799999999996</v>
      </c>
      <c r="F139" s="163">
        <f t="shared" ref="F139:F143" si="9">ROUND((E139-1444.07)*0.95+1444.07,2)</f>
        <v>4924.3100000000004</v>
      </c>
      <c r="G139" s="41">
        <f t="shared" si="7"/>
        <v>4741.1400000000003</v>
      </c>
      <c r="H139" s="153">
        <v>270</v>
      </c>
      <c r="I139" s="185"/>
      <c r="K139" s="13"/>
      <c r="L139" s="13"/>
      <c r="N139" s="13"/>
      <c r="O139" s="46"/>
    </row>
    <row r="140" spans="1:15" x14ac:dyDescent="0.3">
      <c r="A140" s="178"/>
      <c r="B140" s="10" t="s">
        <v>83</v>
      </c>
      <c r="C140" s="56" t="s">
        <v>81</v>
      </c>
      <c r="D140" s="101">
        <v>46204</v>
      </c>
      <c r="E140" s="144">
        <v>6636.1399999999994</v>
      </c>
      <c r="F140" s="164">
        <f t="shared" si="9"/>
        <v>6376.54</v>
      </c>
      <c r="G140" s="133">
        <f t="shared" si="7"/>
        <v>6116.93</v>
      </c>
      <c r="H140" s="145">
        <v>370</v>
      </c>
      <c r="I140" s="185"/>
      <c r="K140" s="13"/>
      <c r="L140" s="13"/>
      <c r="N140" s="13"/>
      <c r="O140" s="46"/>
    </row>
    <row r="141" spans="1:15" x14ac:dyDescent="0.3">
      <c r="A141" s="178"/>
      <c r="B141" s="10" t="s">
        <v>84</v>
      </c>
      <c r="C141" s="56" t="s">
        <v>81</v>
      </c>
      <c r="D141" s="101">
        <v>46204</v>
      </c>
      <c r="E141" s="144">
        <v>9660.369999999999</v>
      </c>
      <c r="F141" s="164">
        <f t="shared" si="9"/>
        <v>9249.56</v>
      </c>
      <c r="G141" s="133">
        <f t="shared" si="7"/>
        <v>8838.74</v>
      </c>
      <c r="H141" s="145">
        <v>470</v>
      </c>
      <c r="I141" s="185"/>
      <c r="K141" s="13"/>
      <c r="L141" s="13"/>
      <c r="N141" s="13"/>
      <c r="O141" s="46"/>
    </row>
    <row r="142" spans="1:15" x14ac:dyDescent="0.3">
      <c r="A142" s="178"/>
      <c r="B142" s="10" t="s">
        <v>85</v>
      </c>
      <c r="C142" s="56" t="s">
        <v>81</v>
      </c>
      <c r="D142" s="101">
        <v>46204</v>
      </c>
      <c r="E142" s="144">
        <v>12245.119999999999</v>
      </c>
      <c r="F142" s="164">
        <f t="shared" si="9"/>
        <v>11705.07</v>
      </c>
      <c r="G142" s="133">
        <f t="shared" si="7"/>
        <v>11165.02</v>
      </c>
      <c r="H142" s="145">
        <v>570</v>
      </c>
      <c r="I142" s="185"/>
      <c r="K142" s="13"/>
      <c r="L142" s="13"/>
      <c r="N142" s="13"/>
      <c r="O142" s="46"/>
    </row>
    <row r="143" spans="1:15" x14ac:dyDescent="0.3">
      <c r="A143" s="179"/>
      <c r="B143" s="11" t="s">
        <v>86</v>
      </c>
      <c r="C143" s="57" t="s">
        <v>81</v>
      </c>
      <c r="D143" s="102">
        <v>46204</v>
      </c>
      <c r="E143" s="155">
        <v>13936.36</v>
      </c>
      <c r="F143" s="165">
        <f t="shared" si="9"/>
        <v>13311.75</v>
      </c>
      <c r="G143" s="157">
        <f t="shared" si="7"/>
        <v>12687.13</v>
      </c>
      <c r="H143" s="158">
        <v>670</v>
      </c>
      <c r="I143" s="186"/>
      <c r="K143" s="13"/>
      <c r="L143" s="13"/>
      <c r="N143" s="13"/>
      <c r="O143" s="46"/>
    </row>
    <row r="144" spans="1:15" x14ac:dyDescent="0.3">
      <c r="A144" s="183" t="s">
        <v>93</v>
      </c>
      <c r="B144" s="111" t="s">
        <v>94</v>
      </c>
      <c r="C144" s="59" t="s">
        <v>81</v>
      </c>
      <c r="D144" s="96">
        <v>46204</v>
      </c>
      <c r="E144" s="134" t="s">
        <v>634</v>
      </c>
      <c r="F144" s="132"/>
      <c r="G144" s="132"/>
      <c r="H144" s="20">
        <v>740</v>
      </c>
      <c r="I144" s="184" t="s">
        <v>95</v>
      </c>
      <c r="K144" s="13"/>
      <c r="L144" s="13"/>
      <c r="N144" s="13"/>
      <c r="O144" s="46"/>
    </row>
    <row r="145" spans="1:15" x14ac:dyDescent="0.3">
      <c r="A145" s="178"/>
      <c r="B145" s="79" t="s">
        <v>94</v>
      </c>
      <c r="C145" s="56" t="s">
        <v>81</v>
      </c>
      <c r="D145" s="97">
        <v>46204</v>
      </c>
      <c r="E145" s="135" t="s">
        <v>634</v>
      </c>
      <c r="F145" s="133"/>
      <c r="G145" s="133"/>
      <c r="H145" s="145">
        <v>760</v>
      </c>
      <c r="I145" s="185"/>
      <c r="K145" s="13"/>
      <c r="L145" s="13"/>
      <c r="N145" s="13"/>
      <c r="O145" s="46"/>
    </row>
    <row r="146" spans="1:15" x14ac:dyDescent="0.3">
      <c r="A146" s="179"/>
      <c r="B146" s="112" t="s">
        <v>94</v>
      </c>
      <c r="C146" s="59" t="s">
        <v>81</v>
      </c>
      <c r="D146" s="98">
        <v>46204</v>
      </c>
      <c r="E146" s="136" t="s">
        <v>634</v>
      </c>
      <c r="F146" s="39"/>
      <c r="G146" s="39"/>
      <c r="H146" s="48">
        <v>770</v>
      </c>
      <c r="I146" s="186"/>
      <c r="K146" s="13"/>
      <c r="L146" s="13"/>
      <c r="N146" s="13"/>
      <c r="O146" s="46"/>
    </row>
    <row r="147" spans="1:15" x14ac:dyDescent="0.3">
      <c r="A147" s="6" t="s">
        <v>96</v>
      </c>
      <c r="B147" s="7"/>
      <c r="C147" s="54" t="s">
        <v>81</v>
      </c>
      <c r="D147" s="99">
        <v>46204</v>
      </c>
      <c r="E147" s="137" t="s">
        <v>634</v>
      </c>
      <c r="F147" s="22"/>
      <c r="G147" s="22"/>
      <c r="H147" s="167"/>
      <c r="I147" s="66">
        <v>113</v>
      </c>
      <c r="K147" s="13"/>
      <c r="L147" s="13"/>
      <c r="N147" s="13"/>
      <c r="O147" s="46"/>
    </row>
    <row r="148" spans="1:15" x14ac:dyDescent="0.3">
      <c r="A148" s="6" t="s">
        <v>97</v>
      </c>
      <c r="B148" s="7"/>
      <c r="C148" s="54" t="s">
        <v>12</v>
      </c>
      <c r="D148" s="99">
        <v>46023</v>
      </c>
      <c r="E148" s="47">
        <v>32.1</v>
      </c>
      <c r="F148" s="168"/>
      <c r="G148" s="22">
        <f>ROUND(E148*0.9,2)</f>
        <v>28.89</v>
      </c>
      <c r="H148" s="151">
        <v>100</v>
      </c>
      <c r="I148" s="66">
        <v>109</v>
      </c>
      <c r="K148" s="13"/>
      <c r="L148" s="13"/>
      <c r="N148" s="13"/>
      <c r="O148" s="46"/>
    </row>
    <row r="149" spans="1:15" x14ac:dyDescent="0.3">
      <c r="A149" s="12"/>
      <c r="B149" s="95"/>
      <c r="C149" s="19"/>
      <c r="D149" s="19"/>
      <c r="E149" s="123"/>
      <c r="F149" s="24"/>
      <c r="G149" s="24"/>
      <c r="H149" s="20"/>
      <c r="I149" s="8"/>
      <c r="K149" s="13"/>
      <c r="L149" s="13"/>
      <c r="N149" s="13"/>
      <c r="O149" s="46"/>
    </row>
    <row r="150" spans="1:15" x14ac:dyDescent="0.3">
      <c r="A150" s="187" t="s">
        <v>98</v>
      </c>
      <c r="B150" s="187"/>
      <c r="C150" s="18"/>
      <c r="D150" s="18"/>
      <c r="E150" s="162"/>
      <c r="F150" s="45"/>
      <c r="G150" s="45"/>
      <c r="H150" s="20"/>
      <c r="I150" s="8"/>
      <c r="K150" s="13"/>
      <c r="L150" s="13"/>
      <c r="N150" s="13"/>
      <c r="O150" s="46"/>
    </row>
    <row r="151" spans="1:15" x14ac:dyDescent="0.3">
      <c r="A151" s="183" t="s">
        <v>630</v>
      </c>
      <c r="B151" s="3" t="s">
        <v>99</v>
      </c>
      <c r="C151" s="51" t="s">
        <v>12</v>
      </c>
      <c r="D151" s="96">
        <v>46023</v>
      </c>
      <c r="E151" s="125">
        <v>6.17</v>
      </c>
      <c r="F151" s="74"/>
      <c r="G151" s="41">
        <f t="shared" ref="G151:G241" si="10">ROUND(E151*0.9,2)</f>
        <v>5.55</v>
      </c>
      <c r="H151" s="153" t="s">
        <v>100</v>
      </c>
      <c r="I151" s="184" t="s">
        <v>101</v>
      </c>
      <c r="K151" s="13"/>
      <c r="L151" s="13"/>
      <c r="N151" s="13"/>
      <c r="O151" s="46"/>
    </row>
    <row r="152" spans="1:15" x14ac:dyDescent="0.3">
      <c r="A152" s="178"/>
      <c r="B152" s="4" t="s">
        <v>102</v>
      </c>
      <c r="C152" s="52" t="s">
        <v>12</v>
      </c>
      <c r="D152" s="97">
        <v>46023</v>
      </c>
      <c r="E152" s="144">
        <v>6.69</v>
      </c>
      <c r="F152" s="148"/>
      <c r="G152" s="133">
        <f t="shared" si="10"/>
        <v>6.02</v>
      </c>
      <c r="H152" s="145">
        <v>900</v>
      </c>
      <c r="I152" s="185"/>
      <c r="K152" s="13"/>
      <c r="L152" s="13"/>
      <c r="N152" s="13"/>
      <c r="O152" s="46"/>
    </row>
    <row r="153" spans="1:15" x14ac:dyDescent="0.3">
      <c r="A153" s="178"/>
      <c r="B153" s="4" t="s">
        <v>103</v>
      </c>
      <c r="C153" s="52" t="s">
        <v>12</v>
      </c>
      <c r="D153" s="97">
        <v>46023</v>
      </c>
      <c r="E153" s="144">
        <v>7.35</v>
      </c>
      <c r="F153" s="148"/>
      <c r="G153" s="133">
        <f t="shared" si="10"/>
        <v>6.62</v>
      </c>
      <c r="H153" s="145">
        <v>800</v>
      </c>
      <c r="I153" s="185"/>
      <c r="K153" s="13"/>
      <c r="L153" s="13"/>
      <c r="N153" s="13"/>
      <c r="O153" s="46"/>
    </row>
    <row r="154" spans="1:15" x14ac:dyDescent="0.3">
      <c r="A154" s="178"/>
      <c r="B154" s="14" t="s">
        <v>104</v>
      </c>
      <c r="C154" s="63" t="s">
        <v>12</v>
      </c>
      <c r="D154" s="97">
        <v>46023</v>
      </c>
      <c r="E154" s="144">
        <v>8.18</v>
      </c>
      <c r="F154" s="148"/>
      <c r="G154" s="133">
        <f t="shared" si="10"/>
        <v>7.36</v>
      </c>
      <c r="H154" s="145">
        <v>700</v>
      </c>
      <c r="I154" s="185"/>
      <c r="K154" s="13"/>
      <c r="L154" s="13"/>
      <c r="N154" s="13"/>
      <c r="O154" s="46"/>
    </row>
    <row r="155" spans="1:15" x14ac:dyDescent="0.3">
      <c r="A155" s="178"/>
      <c r="B155" s="4" t="s">
        <v>105</v>
      </c>
      <c r="C155" s="52" t="s">
        <v>12</v>
      </c>
      <c r="D155" s="97">
        <v>46023</v>
      </c>
      <c r="E155" s="144">
        <v>9.32</v>
      </c>
      <c r="F155" s="148"/>
      <c r="G155" s="133">
        <f t="shared" si="10"/>
        <v>8.39</v>
      </c>
      <c r="H155" s="145">
        <v>600</v>
      </c>
      <c r="I155" s="185"/>
      <c r="K155" s="13"/>
      <c r="L155" s="13"/>
      <c r="N155" s="13"/>
      <c r="O155" s="46"/>
    </row>
    <row r="156" spans="1:15" x14ac:dyDescent="0.3">
      <c r="A156" s="178"/>
      <c r="B156" s="4" t="s">
        <v>47</v>
      </c>
      <c r="C156" s="52" t="s">
        <v>12</v>
      </c>
      <c r="D156" s="97">
        <v>46023</v>
      </c>
      <c r="E156" s="144">
        <v>10.86</v>
      </c>
      <c r="F156" s="148"/>
      <c r="G156" s="133">
        <f t="shared" si="10"/>
        <v>9.77</v>
      </c>
      <c r="H156" s="145">
        <v>500</v>
      </c>
      <c r="I156" s="185"/>
      <c r="K156" s="13"/>
      <c r="L156" s="13"/>
      <c r="N156" s="13"/>
      <c r="O156" s="46"/>
    </row>
    <row r="157" spans="1:15" x14ac:dyDescent="0.3">
      <c r="A157" s="178"/>
      <c r="B157" s="14" t="s">
        <v>46</v>
      </c>
      <c r="C157" s="63" t="s">
        <v>12</v>
      </c>
      <c r="D157" s="97">
        <v>46204</v>
      </c>
      <c r="E157" s="144">
        <v>15.59</v>
      </c>
      <c r="F157" s="148"/>
      <c r="G157" s="133">
        <f t="shared" si="10"/>
        <v>14.03</v>
      </c>
      <c r="H157" s="145">
        <v>400</v>
      </c>
      <c r="I157" s="185"/>
      <c r="K157" s="13"/>
      <c r="L157" s="13"/>
      <c r="N157" s="13"/>
      <c r="O157" s="46"/>
    </row>
    <row r="158" spans="1:15" x14ac:dyDescent="0.3">
      <c r="A158" s="178"/>
      <c r="B158" s="4" t="s">
        <v>15</v>
      </c>
      <c r="C158" s="52" t="s">
        <v>12</v>
      </c>
      <c r="D158" s="97">
        <v>46204</v>
      </c>
      <c r="E158" s="144">
        <v>20.41</v>
      </c>
      <c r="F158" s="148"/>
      <c r="G158" s="133">
        <f t="shared" si="10"/>
        <v>18.37</v>
      </c>
      <c r="H158" s="145">
        <v>300</v>
      </c>
      <c r="I158" s="185"/>
      <c r="K158" s="13"/>
      <c r="L158" s="13"/>
      <c r="N158" s="13"/>
      <c r="O158" s="46"/>
    </row>
    <row r="159" spans="1:15" x14ac:dyDescent="0.3">
      <c r="A159" s="178"/>
      <c r="B159" s="5" t="s">
        <v>14</v>
      </c>
      <c r="C159" s="53" t="s">
        <v>12</v>
      </c>
      <c r="D159" s="98">
        <v>46204</v>
      </c>
      <c r="E159" s="155">
        <v>29.889999999999997</v>
      </c>
      <c r="F159" s="148"/>
      <c r="G159" s="157">
        <f t="shared" si="10"/>
        <v>26.9</v>
      </c>
      <c r="H159" s="158">
        <v>200</v>
      </c>
      <c r="I159" s="185"/>
      <c r="K159" s="13"/>
      <c r="L159" s="13"/>
      <c r="N159" s="13"/>
      <c r="O159" s="46"/>
    </row>
    <row r="160" spans="1:15" x14ac:dyDescent="0.3">
      <c r="A160" s="178"/>
      <c r="B160" s="3" t="s">
        <v>99</v>
      </c>
      <c r="C160" s="51" t="s">
        <v>548</v>
      </c>
      <c r="D160" s="96">
        <v>46023</v>
      </c>
      <c r="E160" s="125">
        <v>24.68</v>
      </c>
      <c r="F160" s="74"/>
      <c r="G160" s="41">
        <f t="shared" si="10"/>
        <v>22.21</v>
      </c>
      <c r="H160" s="153" t="s">
        <v>553</v>
      </c>
      <c r="I160" s="185"/>
      <c r="K160" s="13"/>
      <c r="L160" s="13"/>
      <c r="N160" s="13"/>
      <c r="O160" s="46"/>
    </row>
    <row r="161" spans="1:15" x14ac:dyDescent="0.3">
      <c r="A161" s="178"/>
      <c r="B161" s="4" t="s">
        <v>102</v>
      </c>
      <c r="C161" s="52" t="s">
        <v>548</v>
      </c>
      <c r="D161" s="97">
        <v>46023</v>
      </c>
      <c r="E161" s="144">
        <v>26.76</v>
      </c>
      <c r="F161" s="148"/>
      <c r="G161" s="133">
        <f t="shared" si="10"/>
        <v>24.08</v>
      </c>
      <c r="H161" s="145" t="s">
        <v>554</v>
      </c>
      <c r="I161" s="185"/>
      <c r="K161" s="13"/>
      <c r="L161" s="13"/>
      <c r="N161" s="13"/>
      <c r="O161" s="46"/>
    </row>
    <row r="162" spans="1:15" x14ac:dyDescent="0.3">
      <c r="A162" s="178"/>
      <c r="B162" s="4" t="s">
        <v>103</v>
      </c>
      <c r="C162" s="52" t="s">
        <v>548</v>
      </c>
      <c r="D162" s="97">
        <v>46023</v>
      </c>
      <c r="E162" s="144">
        <v>29.4</v>
      </c>
      <c r="F162" s="148"/>
      <c r="G162" s="133">
        <f t="shared" si="10"/>
        <v>26.46</v>
      </c>
      <c r="H162" s="145" t="s">
        <v>555</v>
      </c>
      <c r="I162" s="185"/>
      <c r="K162" s="13"/>
      <c r="L162" s="13"/>
      <c r="N162" s="13"/>
      <c r="O162" s="46"/>
    </row>
    <row r="163" spans="1:15" x14ac:dyDescent="0.3">
      <c r="A163" s="178"/>
      <c r="B163" s="14" t="s">
        <v>104</v>
      </c>
      <c r="C163" s="63" t="s">
        <v>548</v>
      </c>
      <c r="D163" s="97">
        <v>46023</v>
      </c>
      <c r="E163" s="144">
        <v>32.72</v>
      </c>
      <c r="F163" s="148"/>
      <c r="G163" s="133">
        <f t="shared" si="10"/>
        <v>29.45</v>
      </c>
      <c r="H163" s="145" t="s">
        <v>556</v>
      </c>
      <c r="I163" s="185"/>
      <c r="K163" s="13"/>
      <c r="L163" s="13"/>
      <c r="N163" s="13"/>
      <c r="O163" s="46"/>
    </row>
    <row r="164" spans="1:15" x14ac:dyDescent="0.3">
      <c r="A164" s="178"/>
      <c r="B164" s="4" t="s">
        <v>105</v>
      </c>
      <c r="C164" s="52" t="s">
        <v>548</v>
      </c>
      <c r="D164" s="97">
        <v>46023</v>
      </c>
      <c r="E164" s="144">
        <v>37.28</v>
      </c>
      <c r="F164" s="148"/>
      <c r="G164" s="133">
        <f t="shared" si="10"/>
        <v>33.549999999999997</v>
      </c>
      <c r="H164" s="145" t="s">
        <v>557</v>
      </c>
      <c r="I164" s="185"/>
      <c r="K164" s="13"/>
      <c r="L164" s="13"/>
      <c r="N164" s="13"/>
      <c r="O164" s="46"/>
    </row>
    <row r="165" spans="1:15" x14ac:dyDescent="0.3">
      <c r="A165" s="178"/>
      <c r="B165" s="4" t="s">
        <v>47</v>
      </c>
      <c r="C165" s="52" t="s">
        <v>548</v>
      </c>
      <c r="D165" s="97">
        <v>46023</v>
      </c>
      <c r="E165" s="144">
        <v>43.44</v>
      </c>
      <c r="F165" s="148"/>
      <c r="G165" s="133">
        <f t="shared" si="10"/>
        <v>39.1</v>
      </c>
      <c r="H165" s="145" t="s">
        <v>558</v>
      </c>
      <c r="I165" s="185"/>
      <c r="K165" s="13"/>
      <c r="L165" s="13"/>
      <c r="N165" s="13"/>
      <c r="O165" s="46"/>
    </row>
    <row r="166" spans="1:15" ht="12.75" customHeight="1" x14ac:dyDescent="0.3">
      <c r="A166" s="178"/>
      <c r="B166" s="14" t="s">
        <v>46</v>
      </c>
      <c r="C166" s="63" t="s">
        <v>548</v>
      </c>
      <c r="D166" s="97">
        <v>46204</v>
      </c>
      <c r="E166" s="144">
        <v>62.36</v>
      </c>
      <c r="F166" s="148"/>
      <c r="G166" s="133">
        <f t="shared" si="10"/>
        <v>56.12</v>
      </c>
      <c r="H166" s="145" t="s">
        <v>559</v>
      </c>
      <c r="I166" s="185"/>
      <c r="K166" s="13"/>
      <c r="L166" s="13"/>
      <c r="N166" s="13"/>
      <c r="O166" s="46"/>
    </row>
    <row r="167" spans="1:15" x14ac:dyDescent="0.3">
      <c r="A167" s="178"/>
      <c r="B167" s="4" t="s">
        <v>15</v>
      </c>
      <c r="C167" s="52" t="s">
        <v>548</v>
      </c>
      <c r="D167" s="97">
        <v>46204</v>
      </c>
      <c r="E167" s="144">
        <v>81.64</v>
      </c>
      <c r="F167" s="148"/>
      <c r="G167" s="133">
        <f t="shared" si="10"/>
        <v>73.48</v>
      </c>
      <c r="H167" s="145" t="s">
        <v>560</v>
      </c>
      <c r="I167" s="185"/>
      <c r="K167" s="13"/>
      <c r="L167" s="13"/>
      <c r="N167" s="13"/>
      <c r="O167" s="46"/>
    </row>
    <row r="168" spans="1:15" x14ac:dyDescent="0.3">
      <c r="A168" s="178"/>
      <c r="B168" s="5" t="s">
        <v>14</v>
      </c>
      <c r="C168" s="53" t="s">
        <v>548</v>
      </c>
      <c r="D168" s="98">
        <v>46204</v>
      </c>
      <c r="E168" s="155">
        <v>119.56</v>
      </c>
      <c r="F168" s="148"/>
      <c r="G168" s="157">
        <f t="shared" si="10"/>
        <v>107.6</v>
      </c>
      <c r="H168" s="158" t="s">
        <v>561</v>
      </c>
      <c r="I168" s="185"/>
      <c r="K168" s="13"/>
      <c r="L168" s="13"/>
      <c r="N168" s="13"/>
      <c r="O168" s="46"/>
    </row>
    <row r="169" spans="1:15" x14ac:dyDescent="0.3">
      <c r="A169" s="178"/>
      <c r="B169" s="3" t="s">
        <v>99</v>
      </c>
      <c r="C169" s="51" t="s">
        <v>549</v>
      </c>
      <c r="D169" s="96">
        <v>46023</v>
      </c>
      <c r="E169" s="125">
        <v>30.85</v>
      </c>
      <c r="F169" s="74"/>
      <c r="G169" s="41">
        <f t="shared" ref="G169:G186" si="11">ROUND(E169*0.9,2)</f>
        <v>27.77</v>
      </c>
      <c r="H169" s="153" t="s">
        <v>562</v>
      </c>
      <c r="I169" s="185"/>
      <c r="K169" s="13"/>
      <c r="L169" s="13"/>
      <c r="N169" s="13"/>
      <c r="O169" s="46"/>
    </row>
    <row r="170" spans="1:15" x14ac:dyDescent="0.3">
      <c r="A170" s="178"/>
      <c r="B170" s="4" t="s">
        <v>102</v>
      </c>
      <c r="C170" s="52" t="s">
        <v>549</v>
      </c>
      <c r="D170" s="97">
        <v>46023</v>
      </c>
      <c r="E170" s="144">
        <v>33.450000000000003</v>
      </c>
      <c r="F170" s="148"/>
      <c r="G170" s="133">
        <f t="shared" si="11"/>
        <v>30.11</v>
      </c>
      <c r="H170" s="145" t="s">
        <v>563</v>
      </c>
      <c r="I170" s="185"/>
      <c r="K170" s="13"/>
      <c r="L170" s="13"/>
      <c r="N170" s="13"/>
      <c r="O170" s="46"/>
    </row>
    <row r="171" spans="1:15" x14ac:dyDescent="0.3">
      <c r="A171" s="178"/>
      <c r="B171" s="4" t="s">
        <v>103</v>
      </c>
      <c r="C171" s="52" t="s">
        <v>549</v>
      </c>
      <c r="D171" s="97">
        <v>46023</v>
      </c>
      <c r="E171" s="144">
        <v>36.75</v>
      </c>
      <c r="F171" s="148"/>
      <c r="G171" s="133">
        <f t="shared" si="11"/>
        <v>33.08</v>
      </c>
      <c r="H171" s="145" t="s">
        <v>564</v>
      </c>
      <c r="I171" s="185"/>
      <c r="K171" s="13"/>
      <c r="L171" s="13"/>
      <c r="N171" s="13"/>
      <c r="O171" s="46"/>
    </row>
    <row r="172" spans="1:15" x14ac:dyDescent="0.3">
      <c r="A172" s="178"/>
      <c r="B172" s="14" t="s">
        <v>104</v>
      </c>
      <c r="C172" s="63" t="s">
        <v>549</v>
      </c>
      <c r="D172" s="97">
        <v>46023</v>
      </c>
      <c r="E172" s="144">
        <v>40.9</v>
      </c>
      <c r="F172" s="148"/>
      <c r="G172" s="133">
        <f t="shared" si="11"/>
        <v>36.81</v>
      </c>
      <c r="H172" s="145" t="s">
        <v>565</v>
      </c>
      <c r="I172" s="185"/>
      <c r="K172" s="13"/>
      <c r="L172" s="13"/>
      <c r="N172" s="13"/>
      <c r="O172" s="46"/>
    </row>
    <row r="173" spans="1:15" x14ac:dyDescent="0.3">
      <c r="A173" s="178"/>
      <c r="B173" s="4" t="s">
        <v>105</v>
      </c>
      <c r="C173" s="52" t="s">
        <v>549</v>
      </c>
      <c r="D173" s="97">
        <v>46023</v>
      </c>
      <c r="E173" s="144">
        <v>46.6</v>
      </c>
      <c r="F173" s="148"/>
      <c r="G173" s="133">
        <f t="shared" si="11"/>
        <v>41.94</v>
      </c>
      <c r="H173" s="145" t="s">
        <v>566</v>
      </c>
      <c r="I173" s="185"/>
      <c r="K173" s="13"/>
      <c r="L173" s="13"/>
      <c r="N173" s="13"/>
      <c r="O173" s="46"/>
    </row>
    <row r="174" spans="1:15" x14ac:dyDescent="0.3">
      <c r="A174" s="178"/>
      <c r="B174" s="4" t="s">
        <v>47</v>
      </c>
      <c r="C174" s="52" t="s">
        <v>549</v>
      </c>
      <c r="D174" s="97">
        <v>46023</v>
      </c>
      <c r="E174" s="144">
        <v>54.3</v>
      </c>
      <c r="F174" s="148"/>
      <c r="G174" s="133">
        <f t="shared" si="11"/>
        <v>48.87</v>
      </c>
      <c r="H174" s="145" t="s">
        <v>567</v>
      </c>
      <c r="I174" s="185"/>
      <c r="K174" s="13"/>
      <c r="L174" s="13"/>
      <c r="N174" s="13"/>
      <c r="O174" s="46"/>
    </row>
    <row r="175" spans="1:15" ht="12.75" customHeight="1" x14ac:dyDescent="0.3">
      <c r="A175" s="178"/>
      <c r="B175" s="14" t="s">
        <v>46</v>
      </c>
      <c r="C175" s="63" t="s">
        <v>549</v>
      </c>
      <c r="D175" s="97">
        <v>46204</v>
      </c>
      <c r="E175" s="144">
        <v>77.95</v>
      </c>
      <c r="F175" s="148"/>
      <c r="G175" s="133">
        <f t="shared" si="11"/>
        <v>70.16</v>
      </c>
      <c r="H175" s="145" t="s">
        <v>568</v>
      </c>
      <c r="I175" s="185"/>
      <c r="K175" s="13"/>
      <c r="L175" s="13"/>
      <c r="N175" s="13"/>
      <c r="O175" s="46"/>
    </row>
    <row r="176" spans="1:15" x14ac:dyDescent="0.3">
      <c r="A176" s="178"/>
      <c r="B176" s="4" t="s">
        <v>15</v>
      </c>
      <c r="C176" s="52" t="s">
        <v>549</v>
      </c>
      <c r="D176" s="97">
        <v>46204</v>
      </c>
      <c r="E176" s="144">
        <v>102.05</v>
      </c>
      <c r="F176" s="148"/>
      <c r="G176" s="133">
        <f t="shared" si="11"/>
        <v>91.85</v>
      </c>
      <c r="H176" s="145" t="s">
        <v>569</v>
      </c>
      <c r="I176" s="185"/>
      <c r="K176" s="13"/>
      <c r="L176" s="13"/>
      <c r="N176" s="13"/>
      <c r="O176" s="46"/>
    </row>
    <row r="177" spans="1:15" x14ac:dyDescent="0.3">
      <c r="A177" s="178"/>
      <c r="B177" s="5" t="s">
        <v>14</v>
      </c>
      <c r="C177" s="53" t="s">
        <v>549</v>
      </c>
      <c r="D177" s="98">
        <v>46204</v>
      </c>
      <c r="E177" s="155">
        <v>149.44999999999999</v>
      </c>
      <c r="F177" s="148"/>
      <c r="G177" s="157">
        <f t="shared" si="11"/>
        <v>134.51</v>
      </c>
      <c r="H177" s="158" t="s">
        <v>570</v>
      </c>
      <c r="I177" s="185"/>
      <c r="K177" s="13"/>
      <c r="L177" s="13"/>
      <c r="N177" s="13"/>
      <c r="O177" s="46"/>
    </row>
    <row r="178" spans="1:15" x14ac:dyDescent="0.3">
      <c r="A178" s="178"/>
      <c r="B178" s="3" t="s">
        <v>99</v>
      </c>
      <c r="C178" s="51" t="s">
        <v>550</v>
      </c>
      <c r="D178" s="96">
        <v>46023</v>
      </c>
      <c r="E178" s="125">
        <v>37.020000000000003</v>
      </c>
      <c r="F178" s="74"/>
      <c r="G178" s="41">
        <f t="shared" si="11"/>
        <v>33.32</v>
      </c>
      <c r="H178" s="153" t="s">
        <v>571</v>
      </c>
      <c r="I178" s="185"/>
      <c r="K178" s="13"/>
      <c r="L178" s="13"/>
      <c r="N178" s="13"/>
      <c r="O178" s="46"/>
    </row>
    <row r="179" spans="1:15" x14ac:dyDescent="0.3">
      <c r="A179" s="178"/>
      <c r="B179" s="4" t="s">
        <v>102</v>
      </c>
      <c r="C179" s="52" t="s">
        <v>550</v>
      </c>
      <c r="D179" s="97">
        <v>46023</v>
      </c>
      <c r="E179" s="144">
        <v>40.14</v>
      </c>
      <c r="F179" s="148"/>
      <c r="G179" s="133">
        <f t="shared" si="11"/>
        <v>36.130000000000003</v>
      </c>
      <c r="H179" s="145" t="s">
        <v>572</v>
      </c>
      <c r="I179" s="185"/>
      <c r="K179" s="13"/>
      <c r="L179" s="13"/>
      <c r="N179" s="13"/>
      <c r="O179" s="46"/>
    </row>
    <row r="180" spans="1:15" x14ac:dyDescent="0.3">
      <c r="A180" s="178"/>
      <c r="B180" s="4" t="s">
        <v>103</v>
      </c>
      <c r="C180" s="52" t="s">
        <v>550</v>
      </c>
      <c r="D180" s="97">
        <v>46023</v>
      </c>
      <c r="E180" s="144">
        <v>44.1</v>
      </c>
      <c r="F180" s="148"/>
      <c r="G180" s="133">
        <f t="shared" si="11"/>
        <v>39.69</v>
      </c>
      <c r="H180" s="145" t="s">
        <v>573</v>
      </c>
      <c r="I180" s="185"/>
      <c r="K180" s="13"/>
      <c r="L180" s="13"/>
      <c r="N180" s="13"/>
      <c r="O180" s="46"/>
    </row>
    <row r="181" spans="1:15" x14ac:dyDescent="0.3">
      <c r="A181" s="178"/>
      <c r="B181" s="14" t="s">
        <v>104</v>
      </c>
      <c r="C181" s="63" t="s">
        <v>550</v>
      </c>
      <c r="D181" s="97">
        <v>46023</v>
      </c>
      <c r="E181" s="144">
        <v>49.08</v>
      </c>
      <c r="F181" s="148"/>
      <c r="G181" s="133">
        <f t="shared" si="11"/>
        <v>44.17</v>
      </c>
      <c r="H181" s="145" t="s">
        <v>574</v>
      </c>
      <c r="I181" s="185"/>
      <c r="K181" s="13"/>
      <c r="L181" s="13"/>
      <c r="N181" s="13"/>
      <c r="O181" s="46"/>
    </row>
    <row r="182" spans="1:15" x14ac:dyDescent="0.3">
      <c r="A182" s="178"/>
      <c r="B182" s="4" t="s">
        <v>105</v>
      </c>
      <c r="C182" s="52" t="s">
        <v>550</v>
      </c>
      <c r="D182" s="97">
        <v>46023</v>
      </c>
      <c r="E182" s="144">
        <v>55.92</v>
      </c>
      <c r="F182" s="148"/>
      <c r="G182" s="133">
        <f t="shared" si="11"/>
        <v>50.33</v>
      </c>
      <c r="H182" s="145" t="s">
        <v>575</v>
      </c>
      <c r="I182" s="185"/>
      <c r="K182" s="13"/>
      <c r="L182" s="13"/>
      <c r="N182" s="13"/>
      <c r="O182" s="46"/>
    </row>
    <row r="183" spans="1:15" x14ac:dyDescent="0.3">
      <c r="A183" s="178"/>
      <c r="B183" s="4" t="s">
        <v>47</v>
      </c>
      <c r="C183" s="52" t="s">
        <v>550</v>
      </c>
      <c r="D183" s="97">
        <v>46023</v>
      </c>
      <c r="E183" s="144">
        <v>65.16</v>
      </c>
      <c r="F183" s="148"/>
      <c r="G183" s="133">
        <f t="shared" si="11"/>
        <v>58.64</v>
      </c>
      <c r="H183" s="145" t="s">
        <v>576</v>
      </c>
      <c r="I183" s="185"/>
      <c r="K183" s="13"/>
      <c r="L183" s="13"/>
      <c r="N183" s="13"/>
      <c r="O183" s="46"/>
    </row>
    <row r="184" spans="1:15" ht="12.75" customHeight="1" x14ac:dyDescent="0.3">
      <c r="A184" s="178"/>
      <c r="B184" s="14" t="s">
        <v>46</v>
      </c>
      <c r="C184" s="63" t="s">
        <v>550</v>
      </c>
      <c r="D184" s="97">
        <v>46204</v>
      </c>
      <c r="E184" s="144">
        <v>93.54</v>
      </c>
      <c r="F184" s="148"/>
      <c r="G184" s="133">
        <f t="shared" si="11"/>
        <v>84.19</v>
      </c>
      <c r="H184" s="145" t="s">
        <v>577</v>
      </c>
      <c r="I184" s="185"/>
      <c r="K184" s="13"/>
      <c r="L184" s="13"/>
      <c r="N184" s="13"/>
      <c r="O184" s="46"/>
    </row>
    <row r="185" spans="1:15" x14ac:dyDescent="0.3">
      <c r="A185" s="178"/>
      <c r="B185" s="4" t="s">
        <v>15</v>
      </c>
      <c r="C185" s="52" t="s">
        <v>550</v>
      </c>
      <c r="D185" s="97">
        <v>46204</v>
      </c>
      <c r="E185" s="144">
        <v>122.46</v>
      </c>
      <c r="F185" s="148"/>
      <c r="G185" s="133">
        <f t="shared" si="11"/>
        <v>110.21</v>
      </c>
      <c r="H185" s="145" t="s">
        <v>578</v>
      </c>
      <c r="I185" s="185"/>
      <c r="K185" s="13"/>
      <c r="L185" s="13"/>
      <c r="N185" s="13"/>
      <c r="O185" s="46"/>
    </row>
    <row r="186" spans="1:15" x14ac:dyDescent="0.3">
      <c r="A186" s="178"/>
      <c r="B186" s="5" t="s">
        <v>14</v>
      </c>
      <c r="C186" s="53" t="s">
        <v>550</v>
      </c>
      <c r="D186" s="98">
        <v>46204</v>
      </c>
      <c r="E186" s="155">
        <v>179.34</v>
      </c>
      <c r="F186" s="148"/>
      <c r="G186" s="157">
        <f t="shared" si="11"/>
        <v>161.41</v>
      </c>
      <c r="H186" s="158" t="s">
        <v>579</v>
      </c>
      <c r="I186" s="185"/>
      <c r="K186" s="13"/>
      <c r="L186" s="13"/>
      <c r="N186" s="13"/>
      <c r="O186" s="46"/>
    </row>
    <row r="187" spans="1:15" x14ac:dyDescent="0.3">
      <c r="A187" s="178"/>
      <c r="B187" s="3" t="s">
        <v>99</v>
      </c>
      <c r="C187" s="51" t="s">
        <v>551</v>
      </c>
      <c r="D187" s="96">
        <v>46023</v>
      </c>
      <c r="E187" s="125">
        <v>43.19</v>
      </c>
      <c r="F187" s="74"/>
      <c r="G187" s="41">
        <f t="shared" ref="G187:G195" si="12">ROUND(E187*0.9,2)</f>
        <v>38.869999999999997</v>
      </c>
      <c r="H187" s="153" t="s">
        <v>580</v>
      </c>
      <c r="I187" s="185"/>
      <c r="K187" s="13"/>
      <c r="L187" s="13"/>
      <c r="N187" s="13"/>
      <c r="O187" s="46"/>
    </row>
    <row r="188" spans="1:15" x14ac:dyDescent="0.3">
      <c r="A188" s="178"/>
      <c r="B188" s="4" t="s">
        <v>102</v>
      </c>
      <c r="C188" s="52" t="s">
        <v>551</v>
      </c>
      <c r="D188" s="97">
        <v>46023</v>
      </c>
      <c r="E188" s="144">
        <v>46.83</v>
      </c>
      <c r="F188" s="148"/>
      <c r="G188" s="133">
        <f t="shared" si="12"/>
        <v>42.15</v>
      </c>
      <c r="H188" s="145" t="s">
        <v>581</v>
      </c>
      <c r="I188" s="185"/>
      <c r="K188" s="13"/>
      <c r="L188" s="13"/>
      <c r="N188" s="13"/>
      <c r="O188" s="46"/>
    </row>
    <row r="189" spans="1:15" x14ac:dyDescent="0.3">
      <c r="A189" s="178"/>
      <c r="B189" s="4" t="s">
        <v>103</v>
      </c>
      <c r="C189" s="52" t="s">
        <v>551</v>
      </c>
      <c r="D189" s="97">
        <v>46023</v>
      </c>
      <c r="E189" s="144">
        <v>51.45</v>
      </c>
      <c r="F189" s="148"/>
      <c r="G189" s="133">
        <f t="shared" si="12"/>
        <v>46.31</v>
      </c>
      <c r="H189" s="145" t="s">
        <v>582</v>
      </c>
      <c r="I189" s="185"/>
      <c r="K189" s="13"/>
      <c r="L189" s="13"/>
      <c r="N189" s="13"/>
      <c r="O189" s="46"/>
    </row>
    <row r="190" spans="1:15" x14ac:dyDescent="0.3">
      <c r="A190" s="178"/>
      <c r="B190" s="14" t="s">
        <v>104</v>
      </c>
      <c r="C190" s="63" t="s">
        <v>551</v>
      </c>
      <c r="D190" s="97">
        <v>46023</v>
      </c>
      <c r="E190" s="144">
        <v>57.26</v>
      </c>
      <c r="F190" s="148"/>
      <c r="G190" s="133">
        <f t="shared" si="12"/>
        <v>51.53</v>
      </c>
      <c r="H190" s="145" t="s">
        <v>583</v>
      </c>
      <c r="I190" s="185"/>
      <c r="K190" s="13"/>
      <c r="L190" s="13"/>
      <c r="N190" s="13"/>
      <c r="O190" s="46"/>
    </row>
    <row r="191" spans="1:15" x14ac:dyDescent="0.3">
      <c r="A191" s="178"/>
      <c r="B191" s="4" t="s">
        <v>105</v>
      </c>
      <c r="C191" s="52" t="s">
        <v>551</v>
      </c>
      <c r="D191" s="97">
        <v>46023</v>
      </c>
      <c r="E191" s="144">
        <v>65.239999999999995</v>
      </c>
      <c r="F191" s="148"/>
      <c r="G191" s="133">
        <f t="shared" si="12"/>
        <v>58.72</v>
      </c>
      <c r="H191" s="145" t="s">
        <v>584</v>
      </c>
      <c r="I191" s="185"/>
      <c r="K191" s="13"/>
      <c r="L191" s="13"/>
      <c r="N191" s="13"/>
      <c r="O191" s="46"/>
    </row>
    <row r="192" spans="1:15" x14ac:dyDescent="0.3">
      <c r="A192" s="178"/>
      <c r="B192" s="4" t="s">
        <v>47</v>
      </c>
      <c r="C192" s="52" t="s">
        <v>551</v>
      </c>
      <c r="D192" s="97">
        <v>46023</v>
      </c>
      <c r="E192" s="144">
        <v>76.02</v>
      </c>
      <c r="F192" s="148"/>
      <c r="G192" s="133">
        <f t="shared" si="12"/>
        <v>68.42</v>
      </c>
      <c r="H192" s="145" t="s">
        <v>585</v>
      </c>
      <c r="I192" s="185"/>
      <c r="K192" s="13"/>
      <c r="L192" s="13"/>
      <c r="N192" s="13"/>
      <c r="O192" s="46"/>
    </row>
    <row r="193" spans="1:15" ht="12.75" customHeight="1" x14ac:dyDescent="0.3">
      <c r="A193" s="178"/>
      <c r="B193" s="14" t="s">
        <v>46</v>
      </c>
      <c r="C193" s="63" t="s">
        <v>551</v>
      </c>
      <c r="D193" s="97">
        <v>46204</v>
      </c>
      <c r="E193" s="144">
        <v>109.13</v>
      </c>
      <c r="F193" s="148"/>
      <c r="G193" s="133">
        <f t="shared" si="12"/>
        <v>98.22</v>
      </c>
      <c r="H193" s="145" t="s">
        <v>586</v>
      </c>
      <c r="I193" s="185"/>
      <c r="K193" s="13"/>
      <c r="L193" s="13"/>
      <c r="N193" s="13"/>
      <c r="O193" s="46"/>
    </row>
    <row r="194" spans="1:15" x14ac:dyDescent="0.3">
      <c r="A194" s="178"/>
      <c r="B194" s="4" t="s">
        <v>15</v>
      </c>
      <c r="C194" s="52" t="s">
        <v>551</v>
      </c>
      <c r="D194" s="97">
        <v>46204</v>
      </c>
      <c r="E194" s="144">
        <v>142.87</v>
      </c>
      <c r="F194" s="148"/>
      <c r="G194" s="133">
        <f t="shared" si="12"/>
        <v>128.58000000000001</v>
      </c>
      <c r="H194" s="145" t="s">
        <v>587</v>
      </c>
      <c r="I194" s="185"/>
      <c r="K194" s="13"/>
      <c r="L194" s="13"/>
      <c r="N194" s="13"/>
      <c r="O194" s="46"/>
    </row>
    <row r="195" spans="1:15" x14ac:dyDescent="0.3">
      <c r="A195" s="178"/>
      <c r="B195" s="5" t="s">
        <v>14</v>
      </c>
      <c r="C195" s="53" t="s">
        <v>551</v>
      </c>
      <c r="D195" s="98">
        <v>46204</v>
      </c>
      <c r="E195" s="155">
        <v>209.23</v>
      </c>
      <c r="F195" s="148"/>
      <c r="G195" s="157">
        <f t="shared" si="12"/>
        <v>188.31</v>
      </c>
      <c r="H195" s="158" t="s">
        <v>588</v>
      </c>
      <c r="I195" s="185"/>
      <c r="K195" s="13"/>
      <c r="L195" s="13"/>
      <c r="N195" s="13"/>
      <c r="O195" s="46"/>
    </row>
    <row r="196" spans="1:15" x14ac:dyDescent="0.3">
      <c r="A196" s="178"/>
      <c r="B196" s="3" t="s">
        <v>99</v>
      </c>
      <c r="C196" s="51" t="s">
        <v>552</v>
      </c>
      <c r="D196" s="96">
        <v>46023</v>
      </c>
      <c r="E196" s="125">
        <v>49.36</v>
      </c>
      <c r="F196" s="74"/>
      <c r="G196" s="41">
        <f t="shared" ref="G196:G204" si="13">ROUND(E196*0.9,2)</f>
        <v>44.42</v>
      </c>
      <c r="H196" s="153" t="s">
        <v>589</v>
      </c>
      <c r="I196" s="185"/>
      <c r="K196" s="13"/>
      <c r="L196" s="13"/>
      <c r="N196" s="13"/>
      <c r="O196" s="46"/>
    </row>
    <row r="197" spans="1:15" x14ac:dyDescent="0.3">
      <c r="A197" s="178"/>
      <c r="B197" s="4" t="s">
        <v>102</v>
      </c>
      <c r="C197" s="52" t="s">
        <v>552</v>
      </c>
      <c r="D197" s="97">
        <v>46023</v>
      </c>
      <c r="E197" s="144">
        <v>53.52</v>
      </c>
      <c r="F197" s="148"/>
      <c r="G197" s="133">
        <f t="shared" si="13"/>
        <v>48.17</v>
      </c>
      <c r="H197" s="145" t="s">
        <v>590</v>
      </c>
      <c r="I197" s="185"/>
      <c r="K197" s="13"/>
      <c r="L197" s="13"/>
      <c r="N197" s="13"/>
      <c r="O197" s="46"/>
    </row>
    <row r="198" spans="1:15" x14ac:dyDescent="0.3">
      <c r="A198" s="178"/>
      <c r="B198" s="4" t="s">
        <v>103</v>
      </c>
      <c r="C198" s="52" t="s">
        <v>552</v>
      </c>
      <c r="D198" s="97">
        <v>46023</v>
      </c>
      <c r="E198" s="144">
        <v>58.8</v>
      </c>
      <c r="F198" s="148"/>
      <c r="G198" s="133">
        <f t="shared" si="13"/>
        <v>52.92</v>
      </c>
      <c r="H198" s="145" t="s">
        <v>591</v>
      </c>
      <c r="I198" s="185"/>
      <c r="K198" s="13"/>
      <c r="L198" s="13"/>
      <c r="N198" s="13"/>
      <c r="O198" s="46"/>
    </row>
    <row r="199" spans="1:15" x14ac:dyDescent="0.3">
      <c r="A199" s="178"/>
      <c r="B199" s="14" t="s">
        <v>104</v>
      </c>
      <c r="C199" s="63" t="s">
        <v>552</v>
      </c>
      <c r="D199" s="97">
        <v>46023</v>
      </c>
      <c r="E199" s="144">
        <v>65.44</v>
      </c>
      <c r="F199" s="148"/>
      <c r="G199" s="133">
        <f t="shared" si="13"/>
        <v>58.9</v>
      </c>
      <c r="H199" s="145" t="s">
        <v>592</v>
      </c>
      <c r="I199" s="185"/>
      <c r="K199" s="13"/>
      <c r="L199" s="13"/>
      <c r="N199" s="13"/>
      <c r="O199" s="46"/>
    </row>
    <row r="200" spans="1:15" x14ac:dyDescent="0.3">
      <c r="A200" s="178"/>
      <c r="B200" s="4" t="s">
        <v>105</v>
      </c>
      <c r="C200" s="52" t="s">
        <v>552</v>
      </c>
      <c r="D200" s="97">
        <v>46023</v>
      </c>
      <c r="E200" s="144">
        <v>74.56</v>
      </c>
      <c r="F200" s="148"/>
      <c r="G200" s="133">
        <f t="shared" si="13"/>
        <v>67.099999999999994</v>
      </c>
      <c r="H200" s="145" t="s">
        <v>593</v>
      </c>
      <c r="I200" s="185"/>
      <c r="K200" s="13"/>
      <c r="L200" s="13"/>
      <c r="N200" s="13"/>
      <c r="O200" s="46"/>
    </row>
    <row r="201" spans="1:15" x14ac:dyDescent="0.3">
      <c r="A201" s="178"/>
      <c r="B201" s="4" t="s">
        <v>47</v>
      </c>
      <c r="C201" s="52" t="s">
        <v>552</v>
      </c>
      <c r="D201" s="97">
        <v>46023</v>
      </c>
      <c r="E201" s="144">
        <v>86.88</v>
      </c>
      <c r="F201" s="148"/>
      <c r="G201" s="133">
        <f t="shared" si="13"/>
        <v>78.19</v>
      </c>
      <c r="H201" s="145" t="s">
        <v>594</v>
      </c>
      <c r="I201" s="185"/>
      <c r="K201" s="13"/>
      <c r="L201" s="13"/>
      <c r="N201" s="13"/>
      <c r="O201" s="46"/>
    </row>
    <row r="202" spans="1:15" ht="12.75" customHeight="1" x14ac:dyDescent="0.3">
      <c r="A202" s="178"/>
      <c r="B202" s="14" t="s">
        <v>46</v>
      </c>
      <c r="C202" s="63" t="s">
        <v>552</v>
      </c>
      <c r="D202" s="97">
        <v>46204</v>
      </c>
      <c r="E202" s="144">
        <v>124.72</v>
      </c>
      <c r="F202" s="148"/>
      <c r="G202" s="133">
        <f t="shared" si="13"/>
        <v>112.25</v>
      </c>
      <c r="H202" s="145" t="s">
        <v>595</v>
      </c>
      <c r="I202" s="185"/>
      <c r="K202" s="13"/>
      <c r="L202" s="13"/>
      <c r="N202" s="13"/>
      <c r="O202" s="46"/>
    </row>
    <row r="203" spans="1:15" x14ac:dyDescent="0.3">
      <c r="A203" s="178"/>
      <c r="B203" s="4" t="s">
        <v>15</v>
      </c>
      <c r="C203" s="52" t="s">
        <v>552</v>
      </c>
      <c r="D203" s="97">
        <v>46204</v>
      </c>
      <c r="E203" s="144">
        <v>163.28</v>
      </c>
      <c r="F203" s="148"/>
      <c r="G203" s="133">
        <f t="shared" si="13"/>
        <v>146.94999999999999</v>
      </c>
      <c r="H203" s="145" t="s">
        <v>596</v>
      </c>
      <c r="I203" s="185"/>
      <c r="K203" s="13"/>
      <c r="L203" s="13"/>
      <c r="N203" s="13"/>
      <c r="O203" s="46"/>
    </row>
    <row r="204" spans="1:15" x14ac:dyDescent="0.3">
      <c r="A204" s="179"/>
      <c r="B204" s="5" t="s">
        <v>14</v>
      </c>
      <c r="C204" s="53" t="s">
        <v>552</v>
      </c>
      <c r="D204" s="98">
        <v>46204</v>
      </c>
      <c r="E204" s="155">
        <v>239.12</v>
      </c>
      <c r="F204" s="140"/>
      <c r="G204" s="157">
        <f t="shared" si="13"/>
        <v>215.21</v>
      </c>
      <c r="H204" s="158" t="s">
        <v>597</v>
      </c>
      <c r="I204" s="186"/>
      <c r="K204" s="13"/>
      <c r="L204" s="13"/>
      <c r="N204" s="13"/>
      <c r="O204" s="46"/>
    </row>
    <row r="205" spans="1:15" x14ac:dyDescent="0.3">
      <c r="A205" s="183" t="s">
        <v>631</v>
      </c>
      <c r="B205" s="15" t="s">
        <v>15</v>
      </c>
      <c r="C205" s="60" t="s">
        <v>12</v>
      </c>
      <c r="D205" s="96">
        <v>46204</v>
      </c>
      <c r="E205" s="125">
        <v>33.839999999999996</v>
      </c>
      <c r="F205" s="74"/>
      <c r="G205" s="41">
        <f t="shared" si="10"/>
        <v>30.46</v>
      </c>
      <c r="H205" s="153">
        <v>300</v>
      </c>
      <c r="I205" s="184" t="s">
        <v>109</v>
      </c>
      <c r="K205" s="13"/>
      <c r="L205" s="13"/>
      <c r="N205" s="13"/>
      <c r="O205" s="46"/>
    </row>
    <row r="206" spans="1:15" x14ac:dyDescent="0.3">
      <c r="A206" s="178"/>
      <c r="B206" s="5" t="s">
        <v>14</v>
      </c>
      <c r="C206" s="53" t="s">
        <v>12</v>
      </c>
      <c r="D206" s="98">
        <v>46204</v>
      </c>
      <c r="E206" s="155">
        <v>44.509999999999991</v>
      </c>
      <c r="F206" s="148"/>
      <c r="G206" s="157">
        <f t="shared" si="10"/>
        <v>40.06</v>
      </c>
      <c r="H206" s="158">
        <v>200</v>
      </c>
      <c r="I206" s="185"/>
      <c r="K206" s="13"/>
      <c r="L206" s="13"/>
      <c r="N206" s="13"/>
      <c r="O206" s="46"/>
    </row>
    <row r="207" spans="1:15" x14ac:dyDescent="0.3">
      <c r="A207" s="178"/>
      <c r="B207" s="15" t="s">
        <v>15</v>
      </c>
      <c r="C207" s="61" t="s">
        <v>548</v>
      </c>
      <c r="D207" s="96">
        <v>46204</v>
      </c>
      <c r="E207" s="126">
        <v>135.36000000000001</v>
      </c>
      <c r="F207" s="74"/>
      <c r="G207" s="43">
        <f t="shared" si="10"/>
        <v>121.82</v>
      </c>
      <c r="H207" s="146" t="s">
        <v>560</v>
      </c>
      <c r="I207" s="185"/>
      <c r="K207" s="13"/>
      <c r="L207" s="13"/>
      <c r="N207" s="13"/>
      <c r="O207" s="46"/>
    </row>
    <row r="208" spans="1:15" x14ac:dyDescent="0.3">
      <c r="A208" s="178"/>
      <c r="B208" s="5" t="s">
        <v>14</v>
      </c>
      <c r="C208" s="53" t="s">
        <v>548</v>
      </c>
      <c r="D208" s="98">
        <v>46204</v>
      </c>
      <c r="E208" s="155">
        <v>178.04</v>
      </c>
      <c r="F208" s="148"/>
      <c r="G208" s="157">
        <f t="shared" si="10"/>
        <v>160.24</v>
      </c>
      <c r="H208" s="158" t="s">
        <v>561</v>
      </c>
      <c r="I208" s="185"/>
      <c r="K208" s="13"/>
      <c r="L208" s="13"/>
      <c r="N208" s="13"/>
      <c r="O208" s="46"/>
    </row>
    <row r="209" spans="1:15" x14ac:dyDescent="0.3">
      <c r="A209" s="178"/>
      <c r="B209" s="15" t="s">
        <v>15</v>
      </c>
      <c r="C209" s="61" t="s">
        <v>549</v>
      </c>
      <c r="D209" s="96">
        <v>46204</v>
      </c>
      <c r="E209" s="126">
        <v>169.2</v>
      </c>
      <c r="F209" s="74"/>
      <c r="G209" s="43">
        <f t="shared" ref="G209:G212" si="14">ROUND(E209*0.9,2)</f>
        <v>152.28</v>
      </c>
      <c r="H209" s="146" t="s">
        <v>569</v>
      </c>
      <c r="I209" s="185"/>
      <c r="K209" s="13"/>
      <c r="L209" s="13"/>
      <c r="N209" s="13"/>
      <c r="O209" s="46"/>
    </row>
    <row r="210" spans="1:15" x14ac:dyDescent="0.3">
      <c r="A210" s="178"/>
      <c r="B210" s="5" t="s">
        <v>14</v>
      </c>
      <c r="C210" s="53" t="s">
        <v>549</v>
      </c>
      <c r="D210" s="98">
        <v>46204</v>
      </c>
      <c r="E210" s="155">
        <v>222.55</v>
      </c>
      <c r="F210" s="148"/>
      <c r="G210" s="157">
        <f t="shared" si="14"/>
        <v>200.3</v>
      </c>
      <c r="H210" s="158" t="s">
        <v>570</v>
      </c>
      <c r="I210" s="185"/>
      <c r="K210" s="13"/>
      <c r="L210" s="13"/>
      <c r="N210" s="13"/>
      <c r="O210" s="46"/>
    </row>
    <row r="211" spans="1:15" x14ac:dyDescent="0.3">
      <c r="A211" s="178"/>
      <c r="B211" s="15" t="s">
        <v>15</v>
      </c>
      <c r="C211" s="61" t="s">
        <v>550</v>
      </c>
      <c r="D211" s="96">
        <v>46204</v>
      </c>
      <c r="E211" s="126">
        <v>203.04</v>
      </c>
      <c r="F211" s="74"/>
      <c r="G211" s="43">
        <f t="shared" si="14"/>
        <v>182.74</v>
      </c>
      <c r="H211" s="146" t="s">
        <v>578</v>
      </c>
      <c r="I211" s="185"/>
      <c r="K211" s="13"/>
      <c r="L211" s="13"/>
      <c r="N211" s="13"/>
      <c r="O211" s="46"/>
    </row>
    <row r="212" spans="1:15" x14ac:dyDescent="0.3">
      <c r="A212" s="178"/>
      <c r="B212" s="5" t="s">
        <v>14</v>
      </c>
      <c r="C212" s="53" t="s">
        <v>550</v>
      </c>
      <c r="D212" s="98">
        <v>46204</v>
      </c>
      <c r="E212" s="155">
        <v>267.06</v>
      </c>
      <c r="F212" s="148"/>
      <c r="G212" s="157">
        <f t="shared" si="14"/>
        <v>240.35</v>
      </c>
      <c r="H212" s="158" t="s">
        <v>579</v>
      </c>
      <c r="I212" s="185"/>
      <c r="K212" s="13"/>
      <c r="L212" s="13"/>
      <c r="N212" s="13"/>
      <c r="O212" s="46"/>
    </row>
    <row r="213" spans="1:15" x14ac:dyDescent="0.3">
      <c r="A213" s="178"/>
      <c r="B213" s="15" t="s">
        <v>15</v>
      </c>
      <c r="C213" s="61" t="s">
        <v>551</v>
      </c>
      <c r="D213" s="96">
        <v>46204</v>
      </c>
      <c r="E213" s="126">
        <v>236.88</v>
      </c>
      <c r="F213" s="74"/>
      <c r="G213" s="43">
        <f t="shared" si="10"/>
        <v>213.19</v>
      </c>
      <c r="H213" s="146" t="s">
        <v>587</v>
      </c>
      <c r="I213" s="185"/>
      <c r="K213" s="13"/>
      <c r="L213" s="13"/>
      <c r="N213" s="13"/>
      <c r="O213" s="46"/>
    </row>
    <row r="214" spans="1:15" x14ac:dyDescent="0.3">
      <c r="A214" s="178"/>
      <c r="B214" s="5" t="s">
        <v>14</v>
      </c>
      <c r="C214" s="53" t="s">
        <v>551</v>
      </c>
      <c r="D214" s="98">
        <v>46204</v>
      </c>
      <c r="E214" s="155">
        <v>311.57</v>
      </c>
      <c r="F214" s="148"/>
      <c r="G214" s="157">
        <f t="shared" si="10"/>
        <v>280.41000000000003</v>
      </c>
      <c r="H214" s="158" t="s">
        <v>588</v>
      </c>
      <c r="I214" s="185"/>
      <c r="K214" s="13"/>
      <c r="L214" s="13"/>
      <c r="N214" s="13"/>
      <c r="O214" s="46"/>
    </row>
    <row r="215" spans="1:15" x14ac:dyDescent="0.3">
      <c r="A215" s="178"/>
      <c r="B215" s="15" t="s">
        <v>15</v>
      </c>
      <c r="C215" s="61" t="s">
        <v>552</v>
      </c>
      <c r="D215" s="96">
        <v>46204</v>
      </c>
      <c r="E215" s="126">
        <v>270.72000000000003</v>
      </c>
      <c r="F215" s="74"/>
      <c r="G215" s="43">
        <f t="shared" ref="G215:G216" si="15">ROUND(E215*0.9,2)</f>
        <v>243.65</v>
      </c>
      <c r="H215" s="146" t="s">
        <v>596</v>
      </c>
      <c r="I215" s="185"/>
      <c r="K215" s="13"/>
      <c r="L215" s="13"/>
      <c r="N215" s="13"/>
      <c r="O215" s="46"/>
    </row>
    <row r="216" spans="1:15" x14ac:dyDescent="0.3">
      <c r="A216" s="179"/>
      <c r="B216" s="5" t="s">
        <v>14</v>
      </c>
      <c r="C216" s="53" t="s">
        <v>552</v>
      </c>
      <c r="D216" s="98">
        <v>46204</v>
      </c>
      <c r="E216" s="155">
        <v>356.08</v>
      </c>
      <c r="F216" s="140"/>
      <c r="G216" s="157">
        <f t="shared" si="15"/>
        <v>320.47000000000003</v>
      </c>
      <c r="H216" s="158" t="s">
        <v>597</v>
      </c>
      <c r="I216" s="186"/>
      <c r="K216" s="13"/>
      <c r="L216" s="13"/>
      <c r="N216" s="13"/>
      <c r="O216" s="46"/>
    </row>
    <row r="217" spans="1:15" x14ac:dyDescent="0.3">
      <c r="A217" s="183" t="s">
        <v>632</v>
      </c>
      <c r="B217" s="15" t="s">
        <v>15</v>
      </c>
      <c r="C217" s="60" t="s">
        <v>12</v>
      </c>
      <c r="D217" s="96">
        <v>46204</v>
      </c>
      <c r="E217" s="125">
        <v>38.489999999999995</v>
      </c>
      <c r="F217" s="74"/>
      <c r="G217" s="41">
        <f t="shared" si="10"/>
        <v>34.64</v>
      </c>
      <c r="H217" s="153">
        <v>300</v>
      </c>
      <c r="I217" s="184" t="s">
        <v>110</v>
      </c>
      <c r="K217" s="13"/>
      <c r="L217" s="13"/>
      <c r="N217" s="13"/>
      <c r="O217" s="46"/>
    </row>
    <row r="218" spans="1:15" x14ac:dyDescent="0.3">
      <c r="A218" s="178"/>
      <c r="B218" s="5" t="s">
        <v>14</v>
      </c>
      <c r="C218" s="53" t="s">
        <v>12</v>
      </c>
      <c r="D218" s="98">
        <v>46204</v>
      </c>
      <c r="E218" s="155">
        <v>50.900000000000006</v>
      </c>
      <c r="F218" s="148"/>
      <c r="G218" s="157">
        <f t="shared" si="10"/>
        <v>45.81</v>
      </c>
      <c r="H218" s="158">
        <v>200</v>
      </c>
      <c r="I218" s="185"/>
      <c r="K218" s="13"/>
      <c r="L218" s="13"/>
      <c r="N218" s="13"/>
      <c r="O218" s="46"/>
    </row>
    <row r="219" spans="1:15" x14ac:dyDescent="0.3">
      <c r="A219" s="178"/>
      <c r="B219" s="15" t="s">
        <v>15</v>
      </c>
      <c r="C219" s="61" t="s">
        <v>548</v>
      </c>
      <c r="D219" s="96">
        <v>46204</v>
      </c>
      <c r="E219" s="126">
        <v>153.96</v>
      </c>
      <c r="F219" s="74"/>
      <c r="G219" s="43">
        <f t="shared" si="10"/>
        <v>138.56</v>
      </c>
      <c r="H219" s="146" t="s">
        <v>560</v>
      </c>
      <c r="I219" s="185"/>
      <c r="K219" s="13"/>
      <c r="L219" s="13"/>
      <c r="N219" s="13"/>
      <c r="O219" s="46"/>
    </row>
    <row r="220" spans="1:15" x14ac:dyDescent="0.3">
      <c r="A220" s="178"/>
      <c r="B220" s="5" t="s">
        <v>14</v>
      </c>
      <c r="C220" s="53" t="s">
        <v>548</v>
      </c>
      <c r="D220" s="98">
        <v>46204</v>
      </c>
      <c r="E220" s="155">
        <v>203.6</v>
      </c>
      <c r="F220" s="148"/>
      <c r="G220" s="157">
        <f t="shared" si="10"/>
        <v>183.24</v>
      </c>
      <c r="H220" s="158" t="s">
        <v>561</v>
      </c>
      <c r="I220" s="185"/>
      <c r="K220" s="13"/>
      <c r="L220" s="13"/>
      <c r="N220" s="13"/>
      <c r="O220" s="46"/>
    </row>
    <row r="221" spans="1:15" x14ac:dyDescent="0.3">
      <c r="A221" s="178"/>
      <c r="B221" s="15" t="s">
        <v>15</v>
      </c>
      <c r="C221" s="61" t="s">
        <v>549</v>
      </c>
      <c r="D221" s="96">
        <v>46204</v>
      </c>
      <c r="E221" s="126">
        <v>192.45</v>
      </c>
      <c r="F221" s="74"/>
      <c r="G221" s="43">
        <f t="shared" ref="G221:G222" si="16">ROUND(E221*0.9,2)</f>
        <v>173.21</v>
      </c>
      <c r="H221" s="146" t="s">
        <v>569</v>
      </c>
      <c r="I221" s="185"/>
      <c r="K221" s="13"/>
      <c r="L221" s="13"/>
      <c r="N221" s="13"/>
      <c r="O221" s="46"/>
    </row>
    <row r="222" spans="1:15" x14ac:dyDescent="0.3">
      <c r="A222" s="178"/>
      <c r="B222" s="5" t="s">
        <v>14</v>
      </c>
      <c r="C222" s="53" t="s">
        <v>549</v>
      </c>
      <c r="D222" s="98">
        <v>46204</v>
      </c>
      <c r="E222" s="155">
        <v>254.5</v>
      </c>
      <c r="F222" s="148"/>
      <c r="G222" s="157">
        <f t="shared" si="16"/>
        <v>229.05</v>
      </c>
      <c r="H222" s="158" t="s">
        <v>570</v>
      </c>
      <c r="I222" s="185"/>
      <c r="K222" s="13"/>
      <c r="L222" s="13"/>
      <c r="N222" s="13"/>
      <c r="O222" s="46"/>
    </row>
    <row r="223" spans="1:15" x14ac:dyDescent="0.3">
      <c r="A223" s="178"/>
      <c r="B223" s="15" t="s">
        <v>15</v>
      </c>
      <c r="C223" s="61" t="s">
        <v>550</v>
      </c>
      <c r="D223" s="96">
        <v>46204</v>
      </c>
      <c r="E223" s="126">
        <v>230.94</v>
      </c>
      <c r="F223" s="74"/>
      <c r="G223" s="43">
        <f t="shared" ref="G223:G226" si="17">ROUND(E223*0.9,2)</f>
        <v>207.85</v>
      </c>
      <c r="H223" s="146" t="s">
        <v>578</v>
      </c>
      <c r="I223" s="185"/>
      <c r="K223" s="13"/>
      <c r="L223" s="13"/>
      <c r="N223" s="13"/>
      <c r="O223" s="46"/>
    </row>
    <row r="224" spans="1:15" x14ac:dyDescent="0.3">
      <c r="A224" s="178"/>
      <c r="B224" s="5" t="s">
        <v>14</v>
      </c>
      <c r="C224" s="53" t="s">
        <v>550</v>
      </c>
      <c r="D224" s="98">
        <v>46204</v>
      </c>
      <c r="E224" s="155">
        <v>305.39999999999998</v>
      </c>
      <c r="F224" s="148"/>
      <c r="G224" s="157">
        <f t="shared" si="17"/>
        <v>274.86</v>
      </c>
      <c r="H224" s="158" t="s">
        <v>579</v>
      </c>
      <c r="I224" s="185"/>
      <c r="K224" s="13"/>
      <c r="L224" s="13"/>
      <c r="N224" s="13"/>
      <c r="O224" s="46"/>
    </row>
    <row r="225" spans="1:15" x14ac:dyDescent="0.3">
      <c r="A225" s="178"/>
      <c r="B225" s="15" t="s">
        <v>15</v>
      </c>
      <c r="C225" s="61" t="s">
        <v>551</v>
      </c>
      <c r="D225" s="96">
        <v>46204</v>
      </c>
      <c r="E225" s="126">
        <v>269.43</v>
      </c>
      <c r="F225" s="74"/>
      <c r="G225" s="43">
        <f t="shared" si="17"/>
        <v>242.49</v>
      </c>
      <c r="H225" s="146" t="s">
        <v>587</v>
      </c>
      <c r="I225" s="185"/>
      <c r="K225" s="13"/>
      <c r="L225" s="13"/>
      <c r="N225" s="13"/>
      <c r="O225" s="46"/>
    </row>
    <row r="226" spans="1:15" x14ac:dyDescent="0.3">
      <c r="A226" s="178"/>
      <c r="B226" s="5" t="s">
        <v>14</v>
      </c>
      <c r="C226" s="53" t="s">
        <v>551</v>
      </c>
      <c r="D226" s="98">
        <v>46204</v>
      </c>
      <c r="E226" s="155">
        <v>356.3</v>
      </c>
      <c r="F226" s="148"/>
      <c r="G226" s="157">
        <f t="shared" si="17"/>
        <v>320.67</v>
      </c>
      <c r="H226" s="158" t="s">
        <v>588</v>
      </c>
      <c r="I226" s="185"/>
      <c r="K226" s="13"/>
      <c r="L226" s="13"/>
      <c r="N226" s="13"/>
      <c r="O226" s="46"/>
    </row>
    <row r="227" spans="1:15" x14ac:dyDescent="0.3">
      <c r="A227" s="178"/>
      <c r="B227" s="15" t="s">
        <v>15</v>
      </c>
      <c r="C227" s="61" t="s">
        <v>552</v>
      </c>
      <c r="D227" s="96">
        <v>46204</v>
      </c>
      <c r="E227" s="126">
        <v>307.92</v>
      </c>
      <c r="F227" s="74"/>
      <c r="G227" s="43">
        <f t="shared" si="10"/>
        <v>277.13</v>
      </c>
      <c r="H227" s="146" t="s">
        <v>596</v>
      </c>
      <c r="I227" s="185"/>
      <c r="K227" s="13"/>
      <c r="L227" s="13"/>
      <c r="N227" s="13"/>
      <c r="O227" s="46"/>
    </row>
    <row r="228" spans="1:15" x14ac:dyDescent="0.3">
      <c r="A228" s="179"/>
      <c r="B228" s="5" t="s">
        <v>14</v>
      </c>
      <c r="C228" s="53" t="s">
        <v>552</v>
      </c>
      <c r="D228" s="98">
        <v>46204</v>
      </c>
      <c r="E228" s="155">
        <v>407.2</v>
      </c>
      <c r="F228" s="140"/>
      <c r="G228" s="157">
        <f t="shared" si="10"/>
        <v>366.48</v>
      </c>
      <c r="H228" s="158" t="s">
        <v>597</v>
      </c>
      <c r="I228" s="186"/>
      <c r="K228" s="13"/>
      <c r="L228" s="13"/>
      <c r="N228" s="13"/>
      <c r="O228" s="46"/>
    </row>
    <row r="229" spans="1:15" ht="12.75" customHeight="1" x14ac:dyDescent="0.3">
      <c r="A229" s="183" t="s">
        <v>111</v>
      </c>
      <c r="B229" s="3" t="s">
        <v>15</v>
      </c>
      <c r="C229" s="51" t="s">
        <v>12</v>
      </c>
      <c r="D229" s="96">
        <v>46204</v>
      </c>
      <c r="E229" s="125">
        <v>17.150000000000002</v>
      </c>
      <c r="F229" s="74"/>
      <c r="G229" s="41">
        <f t="shared" si="10"/>
        <v>15.44</v>
      </c>
      <c r="H229" s="153">
        <v>300</v>
      </c>
      <c r="I229" s="208" t="s">
        <v>112</v>
      </c>
      <c r="K229" s="13"/>
      <c r="L229" s="13"/>
      <c r="N229" s="13"/>
      <c r="O229" s="46"/>
    </row>
    <row r="230" spans="1:15" x14ac:dyDescent="0.3">
      <c r="A230" s="178"/>
      <c r="B230" s="4" t="s">
        <v>14</v>
      </c>
      <c r="C230" s="52" t="s">
        <v>12</v>
      </c>
      <c r="D230" s="97">
        <v>46204</v>
      </c>
      <c r="E230" s="144">
        <v>25.51</v>
      </c>
      <c r="F230" s="149"/>
      <c r="G230" s="133">
        <f t="shared" si="10"/>
        <v>22.96</v>
      </c>
      <c r="H230" s="145">
        <v>200</v>
      </c>
      <c r="I230" s="209"/>
      <c r="K230" s="13"/>
      <c r="L230" s="13"/>
      <c r="N230" s="13"/>
      <c r="O230" s="46"/>
    </row>
    <row r="231" spans="1:15" x14ac:dyDescent="0.3">
      <c r="A231" s="178"/>
      <c r="B231" s="5" t="s">
        <v>11</v>
      </c>
      <c r="C231" s="53" t="s">
        <v>12</v>
      </c>
      <c r="D231" s="98">
        <v>46204</v>
      </c>
      <c r="E231" s="155">
        <v>45.83</v>
      </c>
      <c r="F231" s="148"/>
      <c r="G231" s="157">
        <f t="shared" si="10"/>
        <v>41.25</v>
      </c>
      <c r="H231" s="158">
        <v>100</v>
      </c>
      <c r="I231" s="209"/>
      <c r="K231" s="13"/>
      <c r="L231" s="13"/>
      <c r="N231" s="13"/>
      <c r="O231" s="46"/>
    </row>
    <row r="232" spans="1:15" x14ac:dyDescent="0.3">
      <c r="A232" s="178"/>
      <c r="B232" s="3" t="s">
        <v>15</v>
      </c>
      <c r="C232" s="51" t="s">
        <v>106</v>
      </c>
      <c r="D232" s="96">
        <v>46204</v>
      </c>
      <c r="E232" s="125">
        <v>102.9</v>
      </c>
      <c r="F232" s="74"/>
      <c r="G232" s="41">
        <f t="shared" si="10"/>
        <v>92.61</v>
      </c>
      <c r="H232" s="153" t="s">
        <v>107</v>
      </c>
      <c r="I232" s="209"/>
      <c r="K232" s="13"/>
      <c r="L232" s="13"/>
      <c r="N232" s="13"/>
      <c r="O232" s="46"/>
    </row>
    <row r="233" spans="1:15" x14ac:dyDescent="0.3">
      <c r="A233" s="178"/>
      <c r="B233" s="4" t="s">
        <v>14</v>
      </c>
      <c r="C233" s="52" t="s">
        <v>106</v>
      </c>
      <c r="D233" s="97">
        <v>46204</v>
      </c>
      <c r="E233" s="144">
        <v>153.06</v>
      </c>
      <c r="F233" s="149"/>
      <c r="G233" s="133">
        <f t="shared" si="10"/>
        <v>137.75</v>
      </c>
      <c r="H233" s="145" t="s">
        <v>108</v>
      </c>
      <c r="I233" s="209"/>
      <c r="K233" s="13"/>
      <c r="L233" s="13"/>
      <c r="N233" s="13"/>
      <c r="O233" s="46"/>
    </row>
    <row r="234" spans="1:15" x14ac:dyDescent="0.3">
      <c r="A234" s="179"/>
      <c r="B234" s="5" t="s">
        <v>11</v>
      </c>
      <c r="C234" s="53" t="s">
        <v>106</v>
      </c>
      <c r="D234" s="98">
        <v>46204</v>
      </c>
      <c r="E234" s="155">
        <v>274.98</v>
      </c>
      <c r="F234" s="148"/>
      <c r="G234" s="157">
        <f t="shared" si="10"/>
        <v>247.48</v>
      </c>
      <c r="H234" s="158" t="s">
        <v>113</v>
      </c>
      <c r="I234" s="210"/>
      <c r="K234" s="13"/>
      <c r="L234" s="13"/>
      <c r="N234" s="13"/>
      <c r="O234" s="46"/>
    </row>
    <row r="235" spans="1:15" x14ac:dyDescent="0.3">
      <c r="A235" s="183" t="s">
        <v>114</v>
      </c>
      <c r="B235" s="4" t="s">
        <v>15</v>
      </c>
      <c r="C235" s="52" t="s">
        <v>12</v>
      </c>
      <c r="D235" s="96">
        <v>46023</v>
      </c>
      <c r="E235" s="144">
        <v>10.61</v>
      </c>
      <c r="F235" s="74"/>
      <c r="G235" s="133">
        <f t="shared" si="10"/>
        <v>9.5500000000000007</v>
      </c>
      <c r="H235" s="145" t="s">
        <v>26</v>
      </c>
      <c r="I235" s="208" t="s">
        <v>115</v>
      </c>
      <c r="K235" s="13"/>
      <c r="L235" s="13"/>
      <c r="N235" s="13"/>
      <c r="O235" s="46"/>
    </row>
    <row r="236" spans="1:15" x14ac:dyDescent="0.3">
      <c r="A236" s="178"/>
      <c r="B236" s="4" t="s">
        <v>14</v>
      </c>
      <c r="C236" s="52" t="s">
        <v>12</v>
      </c>
      <c r="D236" s="97">
        <v>46023</v>
      </c>
      <c r="E236" s="144">
        <v>14.45</v>
      </c>
      <c r="F236" s="149"/>
      <c r="G236" s="133">
        <f t="shared" si="10"/>
        <v>13.01</v>
      </c>
      <c r="H236" s="145" t="s">
        <v>25</v>
      </c>
      <c r="I236" s="209"/>
      <c r="K236" s="13"/>
      <c r="L236" s="13"/>
      <c r="N236" s="13"/>
      <c r="O236" s="46"/>
    </row>
    <row r="237" spans="1:15" x14ac:dyDescent="0.3">
      <c r="A237" s="179"/>
      <c r="B237" s="5" t="s">
        <v>11</v>
      </c>
      <c r="C237" s="53" t="s">
        <v>12</v>
      </c>
      <c r="D237" s="98">
        <v>46023</v>
      </c>
      <c r="E237" s="155">
        <v>26.28</v>
      </c>
      <c r="F237" s="148"/>
      <c r="G237" s="157">
        <f t="shared" si="10"/>
        <v>23.65</v>
      </c>
      <c r="H237" s="158" t="s">
        <v>23</v>
      </c>
      <c r="I237" s="209"/>
      <c r="K237" s="13"/>
      <c r="L237" s="13"/>
      <c r="N237" s="13"/>
      <c r="O237" s="46"/>
    </row>
    <row r="238" spans="1:15" ht="12.75" customHeight="1" x14ac:dyDescent="0.3">
      <c r="A238" s="183" t="s">
        <v>116</v>
      </c>
      <c r="B238" s="4" t="s">
        <v>15</v>
      </c>
      <c r="C238" s="52" t="s">
        <v>12</v>
      </c>
      <c r="D238" s="96">
        <v>46023</v>
      </c>
      <c r="E238" s="144">
        <v>12.38</v>
      </c>
      <c r="F238" s="74"/>
      <c r="G238" s="133">
        <f t="shared" si="10"/>
        <v>11.14</v>
      </c>
      <c r="H238" s="145" t="s">
        <v>30</v>
      </c>
      <c r="I238" s="209"/>
      <c r="K238" s="13"/>
      <c r="L238" s="13"/>
      <c r="N238" s="13"/>
      <c r="O238" s="46"/>
    </row>
    <row r="239" spans="1:15" x14ac:dyDescent="0.3">
      <c r="A239" s="178"/>
      <c r="B239" s="4" t="s">
        <v>14</v>
      </c>
      <c r="C239" s="52" t="s">
        <v>12</v>
      </c>
      <c r="D239" s="97">
        <v>46023</v>
      </c>
      <c r="E239" s="144">
        <v>17.03</v>
      </c>
      <c r="F239" s="149"/>
      <c r="G239" s="133">
        <f t="shared" si="10"/>
        <v>15.33</v>
      </c>
      <c r="H239" s="145" t="s">
        <v>29</v>
      </c>
      <c r="I239" s="209"/>
      <c r="K239" s="13"/>
      <c r="L239" s="13"/>
      <c r="N239" s="13"/>
      <c r="O239" s="46"/>
    </row>
    <row r="240" spans="1:15" x14ac:dyDescent="0.3">
      <c r="A240" s="179"/>
      <c r="B240" s="5" t="s">
        <v>11</v>
      </c>
      <c r="C240" s="53" t="s">
        <v>12</v>
      </c>
      <c r="D240" s="98">
        <v>46023</v>
      </c>
      <c r="E240" s="155">
        <v>30.96</v>
      </c>
      <c r="F240" s="156"/>
      <c r="G240" s="157">
        <f t="shared" si="10"/>
        <v>27.86</v>
      </c>
      <c r="H240" s="158" t="s">
        <v>28</v>
      </c>
      <c r="I240" s="210"/>
      <c r="K240" s="13"/>
      <c r="L240" s="13"/>
      <c r="N240" s="13"/>
      <c r="O240" s="46"/>
    </row>
    <row r="241" spans="1:15" x14ac:dyDescent="0.3">
      <c r="A241" s="6" t="s">
        <v>117</v>
      </c>
      <c r="B241" s="7"/>
      <c r="C241" s="54" t="s">
        <v>12</v>
      </c>
      <c r="D241" s="99">
        <v>46023</v>
      </c>
      <c r="E241" s="47">
        <v>32.64</v>
      </c>
      <c r="F241" s="140"/>
      <c r="G241" s="22">
        <f t="shared" si="10"/>
        <v>29.38</v>
      </c>
      <c r="H241" s="151">
        <v>100</v>
      </c>
      <c r="I241" s="50" t="s">
        <v>118</v>
      </c>
      <c r="K241" s="13"/>
      <c r="L241" s="13"/>
      <c r="N241" s="13"/>
      <c r="O241" s="46"/>
    </row>
    <row r="242" spans="1:15" x14ac:dyDescent="0.3">
      <c r="A242" s="30"/>
      <c r="B242" s="28"/>
      <c r="C242" s="27"/>
      <c r="D242" s="27"/>
      <c r="E242" s="123"/>
      <c r="F242" s="24"/>
      <c r="G242" s="24"/>
      <c r="H242" s="20"/>
      <c r="I242" s="8"/>
      <c r="K242" s="13"/>
      <c r="L242" s="13"/>
      <c r="N242" s="13"/>
      <c r="O242" s="46"/>
    </row>
    <row r="243" spans="1:15" x14ac:dyDescent="0.3">
      <c r="A243" s="187" t="s">
        <v>119</v>
      </c>
      <c r="B243" s="187"/>
      <c r="C243" s="18"/>
      <c r="D243" s="18"/>
      <c r="E243" s="162"/>
      <c r="F243" s="45"/>
      <c r="G243" s="45"/>
      <c r="H243" s="20"/>
      <c r="I243" s="8"/>
      <c r="K243" s="13"/>
      <c r="L243" s="13"/>
      <c r="N243" s="13"/>
      <c r="O243" s="46"/>
    </row>
    <row r="244" spans="1:15" x14ac:dyDescent="0.3">
      <c r="A244" s="31" t="s">
        <v>120</v>
      </c>
      <c r="B244" s="40"/>
      <c r="C244" s="51" t="s">
        <v>121</v>
      </c>
      <c r="D244" s="96">
        <v>46082</v>
      </c>
      <c r="E244" s="125">
        <v>174.51</v>
      </c>
      <c r="F244" s="74"/>
      <c r="G244" s="41">
        <f t="shared" ref="G244:G250" si="18">ROUND(E244*0.9,2)</f>
        <v>157.06</v>
      </c>
      <c r="H244" s="153" t="s">
        <v>122</v>
      </c>
      <c r="I244" s="208" t="s">
        <v>123</v>
      </c>
      <c r="K244" s="13"/>
      <c r="L244" s="13"/>
      <c r="N244" s="13"/>
      <c r="O244" s="46"/>
    </row>
    <row r="245" spans="1:15" x14ac:dyDescent="0.3">
      <c r="A245" s="33" t="s">
        <v>124</v>
      </c>
      <c r="B245" s="42"/>
      <c r="C245" s="65" t="s">
        <v>125</v>
      </c>
      <c r="D245" s="103">
        <v>46235</v>
      </c>
      <c r="E245" s="126">
        <v>1.2</v>
      </c>
      <c r="F245" s="149"/>
      <c r="G245" s="43">
        <f t="shared" si="18"/>
        <v>1.08</v>
      </c>
      <c r="H245" s="146" t="s">
        <v>126</v>
      </c>
      <c r="I245" s="209"/>
      <c r="K245" s="13"/>
      <c r="L245" s="13"/>
      <c r="N245" s="13"/>
      <c r="O245" s="46"/>
    </row>
    <row r="246" spans="1:15" x14ac:dyDescent="0.3">
      <c r="A246" s="33" t="s">
        <v>127</v>
      </c>
      <c r="B246" s="42"/>
      <c r="C246" s="65" t="s">
        <v>125</v>
      </c>
      <c r="D246" s="103">
        <v>46235</v>
      </c>
      <c r="E246" s="126">
        <v>1.32</v>
      </c>
      <c r="F246" s="149"/>
      <c r="G246" s="43">
        <f t="shared" si="18"/>
        <v>1.19</v>
      </c>
      <c r="H246" s="146" t="s">
        <v>128</v>
      </c>
      <c r="I246" s="209"/>
      <c r="K246" s="13"/>
      <c r="L246" s="13"/>
      <c r="N246" s="13"/>
      <c r="O246" s="46"/>
    </row>
    <row r="247" spans="1:15" x14ac:dyDescent="0.3">
      <c r="A247" s="33" t="s">
        <v>129</v>
      </c>
      <c r="B247" s="42"/>
      <c r="C247" s="65" t="s">
        <v>125</v>
      </c>
      <c r="D247" s="103">
        <v>46235</v>
      </c>
      <c r="E247" s="126">
        <v>2</v>
      </c>
      <c r="F247" s="149"/>
      <c r="G247" s="43">
        <f t="shared" si="18"/>
        <v>1.8</v>
      </c>
      <c r="H247" s="146" t="s">
        <v>130</v>
      </c>
      <c r="I247" s="209"/>
      <c r="K247" s="13"/>
      <c r="L247" s="13"/>
      <c r="N247" s="13"/>
      <c r="O247" s="46"/>
    </row>
    <row r="248" spans="1:15" x14ac:dyDescent="0.3">
      <c r="A248" s="33" t="s">
        <v>131</v>
      </c>
      <c r="B248" s="42"/>
      <c r="C248" s="65" t="s">
        <v>125</v>
      </c>
      <c r="D248" s="103">
        <v>46235</v>
      </c>
      <c r="E248" s="126">
        <v>2.11</v>
      </c>
      <c r="F248" s="149"/>
      <c r="G248" s="43">
        <f t="shared" si="18"/>
        <v>1.9</v>
      </c>
      <c r="H248" s="146" t="s">
        <v>132</v>
      </c>
      <c r="I248" s="209"/>
      <c r="K248" s="13"/>
      <c r="L248" s="13"/>
      <c r="N248" s="13"/>
      <c r="O248" s="46"/>
    </row>
    <row r="249" spans="1:15" x14ac:dyDescent="0.3">
      <c r="A249" s="33" t="s">
        <v>133</v>
      </c>
      <c r="B249" s="42"/>
      <c r="C249" s="65" t="s">
        <v>125</v>
      </c>
      <c r="D249" s="103">
        <v>46235</v>
      </c>
      <c r="E249" s="126">
        <v>2.65</v>
      </c>
      <c r="F249" s="149"/>
      <c r="G249" s="43">
        <f t="shared" si="18"/>
        <v>2.39</v>
      </c>
      <c r="H249" s="146" t="s">
        <v>134</v>
      </c>
      <c r="I249" s="209"/>
      <c r="K249" s="13"/>
      <c r="L249" s="13"/>
      <c r="N249" s="13"/>
      <c r="O249" s="46"/>
    </row>
    <row r="250" spans="1:15" x14ac:dyDescent="0.3">
      <c r="A250" s="32" t="s">
        <v>135</v>
      </c>
      <c r="B250" s="38"/>
      <c r="C250" s="113" t="s">
        <v>125</v>
      </c>
      <c r="D250" s="115">
        <v>46235</v>
      </c>
      <c r="E250" s="118">
        <v>2.76</v>
      </c>
      <c r="F250" s="148"/>
      <c r="G250" s="39">
        <f t="shared" si="18"/>
        <v>2.48</v>
      </c>
      <c r="H250" s="48" t="s">
        <v>136</v>
      </c>
      <c r="I250" s="210"/>
      <c r="K250" s="13"/>
      <c r="L250" s="13"/>
      <c r="N250" s="13"/>
      <c r="O250" s="46"/>
    </row>
    <row r="251" spans="1:15" x14ac:dyDescent="0.3">
      <c r="A251" s="31" t="s">
        <v>137</v>
      </c>
      <c r="B251" s="40"/>
      <c r="C251" s="51" t="s">
        <v>138</v>
      </c>
      <c r="D251" s="96">
        <v>46204</v>
      </c>
      <c r="E251" s="125">
        <v>17.21</v>
      </c>
      <c r="F251" s="74"/>
      <c r="G251" s="41">
        <f>ROUND(E251*0.9,2)</f>
        <v>15.49</v>
      </c>
      <c r="H251" s="153" t="s">
        <v>139</v>
      </c>
      <c r="I251" s="208" t="s">
        <v>140</v>
      </c>
      <c r="K251" s="13"/>
      <c r="L251" s="13"/>
      <c r="N251" s="13"/>
      <c r="O251" s="46"/>
    </row>
    <row r="252" spans="1:15" x14ac:dyDescent="0.3">
      <c r="A252" s="32" t="s">
        <v>141</v>
      </c>
      <c r="B252" s="38"/>
      <c r="C252" s="113" t="s">
        <v>138</v>
      </c>
      <c r="D252" s="115">
        <v>46204</v>
      </c>
      <c r="E252" s="118">
        <v>18.16</v>
      </c>
      <c r="F252" s="148"/>
      <c r="G252" s="39">
        <f>ROUND(E252*0.9,2)</f>
        <v>16.34</v>
      </c>
      <c r="H252" s="48" t="s">
        <v>142</v>
      </c>
      <c r="I252" s="210"/>
      <c r="K252" s="13"/>
      <c r="L252" s="13"/>
      <c r="N252" s="13"/>
      <c r="O252" s="46"/>
    </row>
    <row r="253" spans="1:15" x14ac:dyDescent="0.3">
      <c r="A253" s="36" t="s">
        <v>143</v>
      </c>
      <c r="B253" s="37"/>
      <c r="C253" s="54" t="s">
        <v>81</v>
      </c>
      <c r="D253" s="99">
        <v>46054</v>
      </c>
      <c r="E253" s="47">
        <v>80.800000000000011</v>
      </c>
      <c r="F253" s="74"/>
      <c r="G253" s="47">
        <f>ROUND(E253*0.9,2)</f>
        <v>72.72</v>
      </c>
      <c r="H253" s="167"/>
      <c r="I253" s="50" t="s">
        <v>144</v>
      </c>
      <c r="K253" s="13"/>
      <c r="L253" s="13"/>
      <c r="N253" s="13"/>
      <c r="O253" s="46"/>
    </row>
    <row r="254" spans="1:15" x14ac:dyDescent="0.3">
      <c r="A254" s="36" t="s">
        <v>145</v>
      </c>
      <c r="B254" s="37"/>
      <c r="C254" s="54" t="s">
        <v>12</v>
      </c>
      <c r="D254" s="99">
        <v>46023</v>
      </c>
      <c r="E254" s="47">
        <v>34.61</v>
      </c>
      <c r="F254" s="73"/>
      <c r="G254" s="22">
        <f>ROUND(E254*0.9,2)</f>
        <v>31.15</v>
      </c>
      <c r="H254" s="167"/>
      <c r="I254" s="50" t="s">
        <v>146</v>
      </c>
      <c r="K254" s="13"/>
      <c r="L254" s="13"/>
      <c r="N254" s="13"/>
      <c r="O254" s="46"/>
    </row>
    <row r="255" spans="1:15" x14ac:dyDescent="0.3">
      <c r="A255" s="12"/>
      <c r="B255" s="95"/>
      <c r="C255" s="19"/>
      <c r="D255" s="19"/>
      <c r="E255" s="123"/>
      <c r="F255" s="24"/>
      <c r="G255" s="24"/>
      <c r="H255" s="20"/>
      <c r="I255" s="8"/>
      <c r="K255" s="13"/>
      <c r="L255" s="13"/>
      <c r="N255" s="13"/>
      <c r="O255" s="46"/>
    </row>
    <row r="256" spans="1:15" x14ac:dyDescent="0.3">
      <c r="A256" s="187" t="s">
        <v>147</v>
      </c>
      <c r="B256" s="187"/>
      <c r="C256" s="18"/>
      <c r="D256" s="18"/>
      <c r="E256" s="162"/>
      <c r="F256" s="45"/>
      <c r="G256" s="45"/>
      <c r="H256" s="20"/>
      <c r="I256" s="8"/>
      <c r="K256" s="13"/>
      <c r="L256" s="13"/>
      <c r="N256" s="13"/>
      <c r="O256" s="46"/>
    </row>
    <row r="257" spans="1:15" x14ac:dyDescent="0.3">
      <c r="A257" s="31" t="s">
        <v>148</v>
      </c>
      <c r="B257" s="15"/>
      <c r="C257" s="60" t="s">
        <v>12</v>
      </c>
      <c r="D257" s="96">
        <v>46204</v>
      </c>
      <c r="E257" s="125">
        <v>55.650000000000006</v>
      </c>
      <c r="F257" s="163">
        <f t="shared" ref="F257:F264" si="19">ROUND(E257*0.95,2)</f>
        <v>52.87</v>
      </c>
      <c r="G257" s="41">
        <f t="shared" ref="G257:G276" si="20">ROUND(E257*0.9,2)</f>
        <v>50.09</v>
      </c>
      <c r="H257" s="169"/>
      <c r="I257" s="108" t="s">
        <v>149</v>
      </c>
      <c r="K257" s="13"/>
      <c r="L257" s="13"/>
      <c r="N257" s="13"/>
      <c r="O257" s="46"/>
    </row>
    <row r="258" spans="1:15" x14ac:dyDescent="0.3">
      <c r="A258" s="194" t="s">
        <v>150</v>
      </c>
      <c r="B258" s="3" t="s">
        <v>11</v>
      </c>
      <c r="C258" s="51" t="s">
        <v>12</v>
      </c>
      <c r="D258" s="96">
        <v>46023</v>
      </c>
      <c r="E258" s="125">
        <v>34.840000000000003</v>
      </c>
      <c r="F258" s="74"/>
      <c r="G258" s="41">
        <f t="shared" si="20"/>
        <v>31.36</v>
      </c>
      <c r="H258" s="153">
        <v>100</v>
      </c>
      <c r="I258" s="208" t="s">
        <v>151</v>
      </c>
      <c r="K258" s="13"/>
      <c r="L258" s="13"/>
      <c r="N258" s="13"/>
      <c r="O258" s="46"/>
    </row>
    <row r="259" spans="1:15" x14ac:dyDescent="0.3">
      <c r="A259" s="195"/>
      <c r="B259" s="4" t="s">
        <v>14</v>
      </c>
      <c r="C259" s="52" t="s">
        <v>12</v>
      </c>
      <c r="D259" s="97">
        <v>46023</v>
      </c>
      <c r="E259" s="144">
        <v>19.16</v>
      </c>
      <c r="F259" s="149"/>
      <c r="G259" s="133">
        <f t="shared" si="20"/>
        <v>17.239999999999998</v>
      </c>
      <c r="H259" s="145">
        <v>200</v>
      </c>
      <c r="I259" s="209"/>
      <c r="K259" s="13"/>
      <c r="L259" s="13"/>
      <c r="N259" s="13"/>
      <c r="O259" s="46"/>
    </row>
    <row r="260" spans="1:15" x14ac:dyDescent="0.3">
      <c r="A260" s="196"/>
      <c r="B260" s="5" t="s">
        <v>15</v>
      </c>
      <c r="C260" s="53" t="s">
        <v>12</v>
      </c>
      <c r="D260" s="98">
        <v>46023</v>
      </c>
      <c r="E260" s="155">
        <v>14.06</v>
      </c>
      <c r="F260" s="148"/>
      <c r="G260" s="157">
        <f t="shared" si="20"/>
        <v>12.65</v>
      </c>
      <c r="H260" s="158">
        <v>300</v>
      </c>
      <c r="I260" s="210"/>
      <c r="K260" s="13"/>
      <c r="L260" s="13"/>
      <c r="N260" s="13"/>
      <c r="O260" s="46"/>
    </row>
    <row r="261" spans="1:15" x14ac:dyDescent="0.3">
      <c r="A261" s="6" t="s">
        <v>152</v>
      </c>
      <c r="B261" s="7"/>
      <c r="C261" s="54" t="s">
        <v>12</v>
      </c>
      <c r="D261" s="99">
        <v>46204</v>
      </c>
      <c r="E261" s="47">
        <v>68.03</v>
      </c>
      <c r="F261" s="170">
        <f t="shared" ref="F261" si="21">ROUND(E261*0.95,2)</f>
        <v>64.63</v>
      </c>
      <c r="G261" s="22">
        <f t="shared" si="20"/>
        <v>61.23</v>
      </c>
      <c r="H261" s="151" t="s">
        <v>153</v>
      </c>
      <c r="I261" s="184" t="s">
        <v>154</v>
      </c>
      <c r="K261" s="13"/>
      <c r="L261" s="13"/>
      <c r="N261" s="13"/>
      <c r="O261" s="46"/>
    </row>
    <row r="262" spans="1:15" x14ac:dyDescent="0.3">
      <c r="A262" s="104" t="s">
        <v>155</v>
      </c>
      <c r="B262" s="28" t="s">
        <v>11</v>
      </c>
      <c r="C262" s="110" t="s">
        <v>12</v>
      </c>
      <c r="D262" s="114">
        <v>46204</v>
      </c>
      <c r="E262" s="128">
        <v>68.03</v>
      </c>
      <c r="F262" s="171">
        <f t="shared" si="19"/>
        <v>64.63</v>
      </c>
      <c r="G262" s="132">
        <f t="shared" si="20"/>
        <v>61.23</v>
      </c>
      <c r="H262" s="129" t="s">
        <v>17</v>
      </c>
      <c r="I262" s="185"/>
      <c r="K262" s="13"/>
      <c r="L262" s="13"/>
      <c r="N262" s="13"/>
      <c r="O262" s="46"/>
    </row>
    <row r="263" spans="1:15" x14ac:dyDescent="0.3">
      <c r="A263" s="25" t="s">
        <v>156</v>
      </c>
      <c r="B263" s="26"/>
      <c r="C263" s="62" t="s">
        <v>12</v>
      </c>
      <c r="D263" s="105">
        <v>46204</v>
      </c>
      <c r="E263" s="47">
        <v>55.650000000000006</v>
      </c>
      <c r="F263" s="170">
        <f t="shared" si="19"/>
        <v>52.87</v>
      </c>
      <c r="G263" s="22">
        <f t="shared" si="20"/>
        <v>50.09</v>
      </c>
      <c r="H263" s="151" t="s">
        <v>157</v>
      </c>
      <c r="I263" s="185"/>
      <c r="K263" s="13"/>
      <c r="L263" s="13"/>
      <c r="N263" s="13"/>
      <c r="O263" s="46"/>
    </row>
    <row r="264" spans="1:15" x14ac:dyDescent="0.3">
      <c r="A264" s="104" t="s">
        <v>158</v>
      </c>
      <c r="B264" s="3" t="s">
        <v>11</v>
      </c>
      <c r="C264" s="80" t="s">
        <v>12</v>
      </c>
      <c r="D264" s="106">
        <v>46204</v>
      </c>
      <c r="E264" s="128">
        <v>55.650000000000006</v>
      </c>
      <c r="F264" s="171">
        <f t="shared" si="19"/>
        <v>52.87</v>
      </c>
      <c r="G264" s="132">
        <f t="shared" si="20"/>
        <v>50.09</v>
      </c>
      <c r="H264" s="129" t="s">
        <v>17</v>
      </c>
      <c r="I264" s="186"/>
      <c r="K264" s="13"/>
      <c r="L264" s="13"/>
      <c r="N264" s="13"/>
      <c r="O264" s="46"/>
    </row>
    <row r="265" spans="1:15" x14ac:dyDescent="0.3">
      <c r="A265" s="213" t="s">
        <v>159</v>
      </c>
      <c r="B265" s="15" t="s">
        <v>160</v>
      </c>
      <c r="C265" s="60" t="s">
        <v>12</v>
      </c>
      <c r="D265" s="96">
        <v>46204</v>
      </c>
      <c r="E265" s="125">
        <v>2.86</v>
      </c>
      <c r="F265" s="74"/>
      <c r="G265" s="41">
        <f t="shared" si="20"/>
        <v>2.57</v>
      </c>
      <c r="H265" s="153" t="s">
        <v>161</v>
      </c>
      <c r="I265" s="208" t="s">
        <v>162</v>
      </c>
      <c r="K265" s="13"/>
      <c r="L265" s="13"/>
      <c r="N265" s="13"/>
      <c r="O265" s="46"/>
    </row>
    <row r="266" spans="1:15" x14ac:dyDescent="0.3">
      <c r="A266" s="214"/>
      <c r="B266" s="4" t="s">
        <v>163</v>
      </c>
      <c r="C266" s="52" t="s">
        <v>12</v>
      </c>
      <c r="D266" s="97">
        <v>46204</v>
      </c>
      <c r="E266" s="144">
        <v>2.9899999999999998</v>
      </c>
      <c r="F266" s="149"/>
      <c r="G266" s="133">
        <f t="shared" si="20"/>
        <v>2.69</v>
      </c>
      <c r="H266" s="145" t="s">
        <v>164</v>
      </c>
      <c r="I266" s="209"/>
      <c r="K266" s="13"/>
      <c r="L266" s="13"/>
      <c r="N266" s="13"/>
      <c r="O266" s="46"/>
    </row>
    <row r="267" spans="1:15" x14ac:dyDescent="0.3">
      <c r="A267" s="214"/>
      <c r="B267" s="4" t="s">
        <v>165</v>
      </c>
      <c r="C267" s="52" t="s">
        <v>12</v>
      </c>
      <c r="D267" s="97">
        <v>46204</v>
      </c>
      <c r="E267" s="144">
        <v>3.27</v>
      </c>
      <c r="F267" s="149"/>
      <c r="G267" s="133">
        <f t="shared" si="20"/>
        <v>2.94</v>
      </c>
      <c r="H267" s="145" t="s">
        <v>166</v>
      </c>
      <c r="I267" s="209"/>
      <c r="K267" s="13"/>
      <c r="L267" s="13"/>
      <c r="N267" s="13"/>
      <c r="O267" s="46"/>
    </row>
    <row r="268" spans="1:15" x14ac:dyDescent="0.3">
      <c r="A268" s="214"/>
      <c r="B268" s="4" t="s">
        <v>167</v>
      </c>
      <c r="C268" s="52" t="s">
        <v>12</v>
      </c>
      <c r="D268" s="97">
        <v>46204</v>
      </c>
      <c r="E268" s="144">
        <v>3.68</v>
      </c>
      <c r="F268" s="149"/>
      <c r="G268" s="133">
        <f t="shared" si="20"/>
        <v>3.31</v>
      </c>
      <c r="H268" s="145" t="s">
        <v>168</v>
      </c>
      <c r="I268" s="209"/>
      <c r="K268" s="13"/>
      <c r="L268" s="13"/>
      <c r="N268" s="13"/>
      <c r="O268" s="46"/>
    </row>
    <row r="269" spans="1:15" x14ac:dyDescent="0.3">
      <c r="A269" s="214"/>
      <c r="B269" s="4" t="s">
        <v>169</v>
      </c>
      <c r="C269" s="52" t="s">
        <v>12</v>
      </c>
      <c r="D269" s="97">
        <v>46204</v>
      </c>
      <c r="E269" s="144">
        <v>4.3000000000000007</v>
      </c>
      <c r="F269" s="149"/>
      <c r="G269" s="133">
        <f t="shared" si="20"/>
        <v>3.87</v>
      </c>
      <c r="H269" s="145" t="s">
        <v>170</v>
      </c>
      <c r="I269" s="209"/>
      <c r="K269" s="13"/>
      <c r="L269" s="13"/>
      <c r="N269" s="13"/>
      <c r="O269" s="46"/>
    </row>
    <row r="270" spans="1:15" x14ac:dyDescent="0.3">
      <c r="A270" s="214"/>
      <c r="B270" s="4" t="s">
        <v>171</v>
      </c>
      <c r="C270" s="52" t="s">
        <v>12</v>
      </c>
      <c r="D270" s="97">
        <v>46204</v>
      </c>
      <c r="E270" s="144">
        <v>5.4700000000000006</v>
      </c>
      <c r="F270" s="149"/>
      <c r="G270" s="133">
        <f t="shared" si="20"/>
        <v>4.92</v>
      </c>
      <c r="H270" s="145" t="s">
        <v>100</v>
      </c>
      <c r="I270" s="209"/>
      <c r="K270" s="13"/>
      <c r="L270" s="13"/>
      <c r="N270" s="13"/>
      <c r="O270" s="46"/>
    </row>
    <row r="271" spans="1:15" x14ac:dyDescent="0.3">
      <c r="A271" s="214"/>
      <c r="B271" s="4" t="s">
        <v>102</v>
      </c>
      <c r="C271" s="52" t="s">
        <v>12</v>
      </c>
      <c r="D271" s="97">
        <v>46204</v>
      </c>
      <c r="E271" s="144">
        <v>6.77</v>
      </c>
      <c r="F271" s="149"/>
      <c r="G271" s="133">
        <f t="shared" si="20"/>
        <v>6.09</v>
      </c>
      <c r="H271" s="145">
        <v>900</v>
      </c>
      <c r="I271" s="209"/>
      <c r="K271" s="13"/>
      <c r="L271" s="13"/>
      <c r="N271" s="13"/>
      <c r="O271" s="46"/>
    </row>
    <row r="272" spans="1:15" x14ac:dyDescent="0.3">
      <c r="A272" s="214"/>
      <c r="B272" s="4" t="s">
        <v>103</v>
      </c>
      <c r="C272" s="52" t="s">
        <v>12</v>
      </c>
      <c r="D272" s="97">
        <v>46204</v>
      </c>
      <c r="E272" s="144">
        <v>7.43</v>
      </c>
      <c r="F272" s="149"/>
      <c r="G272" s="133">
        <f t="shared" si="20"/>
        <v>6.69</v>
      </c>
      <c r="H272" s="145">
        <v>800</v>
      </c>
      <c r="I272" s="209"/>
      <c r="K272" s="13"/>
      <c r="L272" s="13"/>
      <c r="N272" s="13"/>
      <c r="O272" s="46"/>
    </row>
    <row r="273" spans="1:15" x14ac:dyDescent="0.3">
      <c r="A273" s="214"/>
      <c r="B273" s="14" t="s">
        <v>104</v>
      </c>
      <c r="C273" s="63" t="s">
        <v>12</v>
      </c>
      <c r="D273" s="97">
        <v>46204</v>
      </c>
      <c r="E273" s="144">
        <v>8.2799999999999994</v>
      </c>
      <c r="F273" s="149"/>
      <c r="G273" s="133">
        <f t="shared" si="20"/>
        <v>7.45</v>
      </c>
      <c r="H273" s="145">
        <v>700</v>
      </c>
      <c r="I273" s="209"/>
      <c r="K273" s="13"/>
      <c r="L273" s="13"/>
      <c r="N273" s="13"/>
      <c r="O273" s="46"/>
    </row>
    <row r="274" spans="1:15" x14ac:dyDescent="0.3">
      <c r="A274" s="214"/>
      <c r="B274" s="4" t="s">
        <v>105</v>
      </c>
      <c r="C274" s="52" t="s">
        <v>12</v>
      </c>
      <c r="D274" s="97">
        <v>46204</v>
      </c>
      <c r="E274" s="144">
        <v>9.4200000000000017</v>
      </c>
      <c r="F274" s="149"/>
      <c r="G274" s="133">
        <f t="shared" si="20"/>
        <v>8.48</v>
      </c>
      <c r="H274" s="145">
        <v>600</v>
      </c>
      <c r="I274" s="209"/>
      <c r="K274" s="13"/>
      <c r="L274" s="13"/>
      <c r="N274" s="13"/>
      <c r="O274" s="46"/>
    </row>
    <row r="275" spans="1:15" x14ac:dyDescent="0.3">
      <c r="A275" s="214"/>
      <c r="B275" s="4" t="s">
        <v>47</v>
      </c>
      <c r="C275" s="52" t="s">
        <v>12</v>
      </c>
      <c r="D275" s="97">
        <v>46204</v>
      </c>
      <c r="E275" s="144">
        <v>11.01</v>
      </c>
      <c r="F275" s="149"/>
      <c r="G275" s="133">
        <f t="shared" si="20"/>
        <v>9.91</v>
      </c>
      <c r="H275" s="145">
        <v>500</v>
      </c>
      <c r="I275" s="209"/>
      <c r="K275" s="13"/>
      <c r="L275" s="13"/>
      <c r="N275" s="13"/>
      <c r="O275" s="46"/>
    </row>
    <row r="276" spans="1:15" x14ac:dyDescent="0.3">
      <c r="A276" s="215"/>
      <c r="B276" s="16" t="s">
        <v>46</v>
      </c>
      <c r="C276" s="64" t="s">
        <v>12</v>
      </c>
      <c r="D276" s="98">
        <v>46204</v>
      </c>
      <c r="E276" s="155">
        <v>13.419999999999998</v>
      </c>
      <c r="F276" s="140"/>
      <c r="G276" s="157">
        <f t="shared" si="20"/>
        <v>12.08</v>
      </c>
      <c r="H276" s="158">
        <v>400</v>
      </c>
      <c r="I276" s="210"/>
      <c r="K276" s="13"/>
      <c r="L276" s="13"/>
      <c r="N276" s="13"/>
      <c r="O276" s="46"/>
    </row>
    <row r="277" spans="1:15" x14ac:dyDescent="0.3">
      <c r="E277" s="162"/>
      <c r="F277" s="45"/>
      <c r="G277" s="45"/>
      <c r="H277" s="20"/>
      <c r="I277" s="8"/>
      <c r="K277" s="13"/>
      <c r="L277" s="13"/>
      <c r="N277" s="13"/>
      <c r="O277" s="46"/>
    </row>
    <row r="278" spans="1:15" x14ac:dyDescent="0.3">
      <c r="A278" s="187" t="s">
        <v>172</v>
      </c>
      <c r="B278" s="187"/>
      <c r="C278" s="18"/>
      <c r="D278" s="18"/>
      <c r="E278" s="162"/>
      <c r="F278" s="45"/>
      <c r="G278" s="45"/>
      <c r="H278" s="20"/>
      <c r="I278" s="8"/>
      <c r="K278" s="13"/>
      <c r="L278" s="13"/>
      <c r="N278" s="13"/>
      <c r="O278" s="46"/>
    </row>
    <row r="279" spans="1:15" x14ac:dyDescent="0.3">
      <c r="A279" s="191" t="s">
        <v>173</v>
      </c>
      <c r="B279" s="3" t="s">
        <v>11</v>
      </c>
      <c r="C279" s="51" t="s">
        <v>12</v>
      </c>
      <c r="D279" s="96">
        <v>46204</v>
      </c>
      <c r="E279" s="125">
        <v>143.75</v>
      </c>
      <c r="F279" s="74"/>
      <c r="G279" s="41">
        <f t="shared" ref="G279:G299" si="22">ROUND(E279*0.9,2)</f>
        <v>129.38</v>
      </c>
      <c r="H279" s="153" t="s">
        <v>174</v>
      </c>
      <c r="I279" s="208" t="s">
        <v>175</v>
      </c>
      <c r="K279" s="13"/>
      <c r="L279" s="13"/>
      <c r="N279" s="13"/>
      <c r="O279" s="46"/>
    </row>
    <row r="280" spans="1:15" x14ac:dyDescent="0.3">
      <c r="A280" s="192"/>
      <c r="B280" s="4" t="s">
        <v>14</v>
      </c>
      <c r="C280" s="52" t="s">
        <v>12</v>
      </c>
      <c r="D280" s="97">
        <v>46204</v>
      </c>
      <c r="E280" s="144">
        <v>83.18</v>
      </c>
      <c r="F280" s="149"/>
      <c r="G280" s="133">
        <f t="shared" si="22"/>
        <v>74.86</v>
      </c>
      <c r="H280" s="145" t="s">
        <v>176</v>
      </c>
      <c r="I280" s="209"/>
      <c r="K280" s="13"/>
      <c r="L280" s="13"/>
      <c r="N280" s="13"/>
      <c r="O280" s="46"/>
    </row>
    <row r="281" spans="1:15" x14ac:dyDescent="0.3">
      <c r="A281" s="193"/>
      <c r="B281" s="5" t="s">
        <v>15</v>
      </c>
      <c r="C281" s="53" t="s">
        <v>12</v>
      </c>
      <c r="D281" s="98">
        <v>46204</v>
      </c>
      <c r="E281" s="155">
        <v>61.82</v>
      </c>
      <c r="F281" s="148"/>
      <c r="G281" s="157">
        <f t="shared" si="22"/>
        <v>55.64</v>
      </c>
      <c r="H281" s="158" t="s">
        <v>177</v>
      </c>
      <c r="I281" s="209"/>
      <c r="K281" s="13"/>
      <c r="L281" s="13"/>
      <c r="N281" s="13"/>
      <c r="O281" s="46"/>
    </row>
    <row r="282" spans="1:15" x14ac:dyDescent="0.3">
      <c r="A282" s="191" t="s">
        <v>178</v>
      </c>
      <c r="B282" s="3" t="s">
        <v>11</v>
      </c>
      <c r="C282" s="51" t="s">
        <v>12</v>
      </c>
      <c r="D282" s="96">
        <v>46204</v>
      </c>
      <c r="E282" s="125">
        <v>106.28000000000002</v>
      </c>
      <c r="F282" s="74"/>
      <c r="G282" s="41">
        <f t="shared" si="22"/>
        <v>95.65</v>
      </c>
      <c r="H282" s="153" t="s">
        <v>179</v>
      </c>
      <c r="I282" s="209"/>
      <c r="K282" s="13"/>
      <c r="L282" s="13"/>
      <c r="N282" s="13"/>
      <c r="O282" s="46"/>
    </row>
    <row r="283" spans="1:15" x14ac:dyDescent="0.3">
      <c r="A283" s="192"/>
      <c r="B283" s="4" t="s">
        <v>14</v>
      </c>
      <c r="C283" s="52" t="s">
        <v>12</v>
      </c>
      <c r="D283" s="97">
        <v>46204</v>
      </c>
      <c r="E283" s="144">
        <v>61.08</v>
      </c>
      <c r="F283" s="149"/>
      <c r="G283" s="133">
        <f t="shared" si="22"/>
        <v>54.97</v>
      </c>
      <c r="H283" s="145" t="s">
        <v>180</v>
      </c>
      <c r="I283" s="209"/>
      <c r="K283" s="13"/>
      <c r="L283" s="13"/>
      <c r="N283" s="13"/>
      <c r="O283" s="46"/>
    </row>
    <row r="284" spans="1:15" x14ac:dyDescent="0.3">
      <c r="A284" s="193"/>
      <c r="B284" s="5" t="s">
        <v>15</v>
      </c>
      <c r="C284" s="53" t="s">
        <v>12</v>
      </c>
      <c r="D284" s="98">
        <v>46204</v>
      </c>
      <c r="E284" s="155">
        <v>46.07</v>
      </c>
      <c r="F284" s="148"/>
      <c r="G284" s="157">
        <f t="shared" si="22"/>
        <v>41.46</v>
      </c>
      <c r="H284" s="158" t="s">
        <v>181</v>
      </c>
      <c r="I284" s="210"/>
      <c r="K284" s="13"/>
      <c r="L284" s="13"/>
      <c r="N284" s="13"/>
      <c r="O284" s="46"/>
    </row>
    <row r="285" spans="1:15" x14ac:dyDescent="0.3">
      <c r="A285" s="194" t="s">
        <v>182</v>
      </c>
      <c r="B285" s="3" t="s">
        <v>11</v>
      </c>
      <c r="C285" s="51" t="s">
        <v>12</v>
      </c>
      <c r="D285" s="96">
        <v>46204</v>
      </c>
      <c r="E285" s="125">
        <v>145.6</v>
      </c>
      <c r="F285" s="74"/>
      <c r="G285" s="41">
        <f t="shared" si="22"/>
        <v>131.04</v>
      </c>
      <c r="H285" s="153">
        <v>100</v>
      </c>
      <c r="I285" s="208" t="s">
        <v>183</v>
      </c>
      <c r="K285" s="13"/>
      <c r="L285" s="13"/>
      <c r="N285" s="13"/>
      <c r="O285" s="46"/>
    </row>
    <row r="286" spans="1:15" x14ac:dyDescent="0.3">
      <c r="A286" s="195"/>
      <c r="B286" s="4" t="s">
        <v>14</v>
      </c>
      <c r="C286" s="52" t="s">
        <v>12</v>
      </c>
      <c r="D286" s="97">
        <v>46204</v>
      </c>
      <c r="E286" s="144">
        <v>84.25</v>
      </c>
      <c r="F286" s="149"/>
      <c r="G286" s="133">
        <f t="shared" si="22"/>
        <v>75.83</v>
      </c>
      <c r="H286" s="145">
        <v>200</v>
      </c>
      <c r="I286" s="209"/>
      <c r="K286" s="13"/>
      <c r="L286" s="13"/>
      <c r="N286" s="13"/>
      <c r="O286" s="46"/>
    </row>
    <row r="287" spans="1:15" x14ac:dyDescent="0.3">
      <c r="A287" s="196"/>
      <c r="B287" s="5" t="s">
        <v>15</v>
      </c>
      <c r="C287" s="53" t="s">
        <v>12</v>
      </c>
      <c r="D287" s="98">
        <v>46204</v>
      </c>
      <c r="E287" s="155">
        <v>62.62</v>
      </c>
      <c r="F287" s="148"/>
      <c r="G287" s="157">
        <f t="shared" si="22"/>
        <v>56.36</v>
      </c>
      <c r="H287" s="158">
        <v>300</v>
      </c>
      <c r="I287" s="210"/>
      <c r="K287" s="13"/>
      <c r="L287" s="13"/>
      <c r="N287" s="13"/>
      <c r="O287" s="46"/>
    </row>
    <row r="288" spans="1:15" x14ac:dyDescent="0.3">
      <c r="A288" s="194" t="s">
        <v>184</v>
      </c>
      <c r="B288" s="3" t="s">
        <v>11</v>
      </c>
      <c r="C288" s="51" t="s">
        <v>12</v>
      </c>
      <c r="D288" s="96">
        <v>46204</v>
      </c>
      <c r="E288" s="125">
        <v>73.91</v>
      </c>
      <c r="F288" s="74"/>
      <c r="G288" s="41">
        <f t="shared" si="22"/>
        <v>66.52</v>
      </c>
      <c r="H288" s="153">
        <v>100</v>
      </c>
      <c r="I288" s="208" t="s">
        <v>185</v>
      </c>
      <c r="K288" s="13"/>
      <c r="L288" s="13"/>
      <c r="N288" s="13"/>
      <c r="O288" s="46"/>
    </row>
    <row r="289" spans="1:15" x14ac:dyDescent="0.3">
      <c r="A289" s="195"/>
      <c r="B289" s="4" t="s">
        <v>14</v>
      </c>
      <c r="C289" s="52" t="s">
        <v>12</v>
      </c>
      <c r="D289" s="97">
        <v>46204</v>
      </c>
      <c r="E289" s="144">
        <v>42.48</v>
      </c>
      <c r="F289" s="149"/>
      <c r="G289" s="133">
        <f t="shared" si="22"/>
        <v>38.229999999999997</v>
      </c>
      <c r="H289" s="145">
        <v>200</v>
      </c>
      <c r="I289" s="209"/>
      <c r="K289" s="13"/>
      <c r="L289" s="13"/>
      <c r="N289" s="13"/>
      <c r="O289" s="46"/>
    </row>
    <row r="290" spans="1:15" x14ac:dyDescent="0.3">
      <c r="A290" s="196"/>
      <c r="B290" s="5" t="s">
        <v>15</v>
      </c>
      <c r="C290" s="53" t="s">
        <v>12</v>
      </c>
      <c r="D290" s="98">
        <v>46204</v>
      </c>
      <c r="E290" s="155">
        <v>32.04</v>
      </c>
      <c r="F290" s="148"/>
      <c r="G290" s="157">
        <f t="shared" si="22"/>
        <v>28.84</v>
      </c>
      <c r="H290" s="158">
        <v>300</v>
      </c>
      <c r="I290" s="210"/>
      <c r="K290" s="13"/>
      <c r="L290" s="13"/>
      <c r="N290" s="13"/>
      <c r="O290" s="46"/>
    </row>
    <row r="291" spans="1:15" x14ac:dyDescent="0.3">
      <c r="A291" s="194" t="s">
        <v>186</v>
      </c>
      <c r="B291" s="3" t="s">
        <v>11</v>
      </c>
      <c r="C291" s="51" t="s">
        <v>12</v>
      </c>
      <c r="D291" s="96">
        <v>46204</v>
      </c>
      <c r="E291" s="125">
        <v>73.91</v>
      </c>
      <c r="F291" s="74"/>
      <c r="G291" s="41">
        <f t="shared" si="22"/>
        <v>66.52</v>
      </c>
      <c r="H291" s="153">
        <v>100</v>
      </c>
      <c r="I291" s="208" t="s">
        <v>187</v>
      </c>
      <c r="K291" s="13"/>
      <c r="L291" s="13"/>
      <c r="N291" s="13"/>
      <c r="O291" s="46"/>
    </row>
    <row r="292" spans="1:15" x14ac:dyDescent="0.3">
      <c r="A292" s="195"/>
      <c r="B292" s="4" t="s">
        <v>14</v>
      </c>
      <c r="C292" s="52" t="s">
        <v>12</v>
      </c>
      <c r="D292" s="97">
        <v>46204</v>
      </c>
      <c r="E292" s="144">
        <v>42.48</v>
      </c>
      <c r="F292" s="149"/>
      <c r="G292" s="133">
        <f t="shared" si="22"/>
        <v>38.229999999999997</v>
      </c>
      <c r="H292" s="145">
        <v>200</v>
      </c>
      <c r="I292" s="209"/>
      <c r="K292" s="13"/>
      <c r="L292" s="13"/>
      <c r="N292" s="13"/>
      <c r="O292" s="46"/>
    </row>
    <row r="293" spans="1:15" x14ac:dyDescent="0.3">
      <c r="A293" s="196"/>
      <c r="B293" s="5" t="s">
        <v>15</v>
      </c>
      <c r="C293" s="53" t="s">
        <v>12</v>
      </c>
      <c r="D293" s="98">
        <v>46204</v>
      </c>
      <c r="E293" s="155">
        <v>32.04</v>
      </c>
      <c r="F293" s="148"/>
      <c r="G293" s="157">
        <f t="shared" si="22"/>
        <v>28.84</v>
      </c>
      <c r="H293" s="158">
        <v>300</v>
      </c>
      <c r="I293" s="210"/>
      <c r="K293" s="13"/>
      <c r="L293" s="13"/>
      <c r="N293" s="13"/>
      <c r="O293" s="46"/>
    </row>
    <row r="294" spans="1:15" x14ac:dyDescent="0.3">
      <c r="A294" s="194" t="s">
        <v>188</v>
      </c>
      <c r="B294" s="3" t="s">
        <v>11</v>
      </c>
      <c r="C294" s="51" t="s">
        <v>12</v>
      </c>
      <c r="D294" s="96">
        <v>46204</v>
      </c>
      <c r="E294" s="125">
        <v>70.349999999999994</v>
      </c>
      <c r="F294" s="74"/>
      <c r="G294" s="41">
        <f t="shared" si="22"/>
        <v>63.32</v>
      </c>
      <c r="H294" s="153">
        <v>100</v>
      </c>
      <c r="I294" s="208" t="s">
        <v>189</v>
      </c>
      <c r="K294" s="13"/>
      <c r="L294" s="13"/>
      <c r="N294" s="13"/>
      <c r="O294" s="46"/>
    </row>
    <row r="295" spans="1:15" x14ac:dyDescent="0.3">
      <c r="A295" s="195"/>
      <c r="B295" s="4" t="s">
        <v>14</v>
      </c>
      <c r="C295" s="52" t="s">
        <v>12</v>
      </c>
      <c r="D295" s="97">
        <v>46204</v>
      </c>
      <c r="E295" s="144">
        <v>40.42</v>
      </c>
      <c r="F295" s="149"/>
      <c r="G295" s="133">
        <f t="shared" si="22"/>
        <v>36.380000000000003</v>
      </c>
      <c r="H295" s="145">
        <v>200</v>
      </c>
      <c r="I295" s="209"/>
      <c r="K295" s="13"/>
      <c r="L295" s="13"/>
      <c r="N295" s="13"/>
      <c r="O295" s="46"/>
    </row>
    <row r="296" spans="1:15" x14ac:dyDescent="0.3">
      <c r="A296" s="196"/>
      <c r="B296" s="5" t="s">
        <v>15</v>
      </c>
      <c r="C296" s="53" t="s">
        <v>12</v>
      </c>
      <c r="D296" s="98">
        <v>46204</v>
      </c>
      <c r="E296" s="155">
        <v>30.59</v>
      </c>
      <c r="F296" s="148"/>
      <c r="G296" s="157">
        <f t="shared" si="22"/>
        <v>27.53</v>
      </c>
      <c r="H296" s="158">
        <v>300</v>
      </c>
      <c r="I296" s="210"/>
      <c r="K296" s="13"/>
      <c r="L296" s="13"/>
      <c r="N296" s="13"/>
      <c r="O296" s="46"/>
    </row>
    <row r="297" spans="1:15" x14ac:dyDescent="0.3">
      <c r="A297" s="194" t="s">
        <v>190</v>
      </c>
      <c r="B297" s="3" t="s">
        <v>11</v>
      </c>
      <c r="C297" s="51" t="s">
        <v>12</v>
      </c>
      <c r="D297" s="96">
        <v>46204</v>
      </c>
      <c r="E297" s="125">
        <v>88.3</v>
      </c>
      <c r="F297" s="74"/>
      <c r="G297" s="41">
        <f t="shared" si="22"/>
        <v>79.47</v>
      </c>
      <c r="H297" s="153">
        <v>100</v>
      </c>
      <c r="I297" s="208" t="s">
        <v>191</v>
      </c>
      <c r="K297" s="13"/>
      <c r="L297" s="13"/>
      <c r="N297" s="13"/>
      <c r="O297" s="46"/>
    </row>
    <row r="298" spans="1:15" ht="12.75" customHeight="1" x14ac:dyDescent="0.3">
      <c r="A298" s="195"/>
      <c r="B298" s="4" t="s">
        <v>14</v>
      </c>
      <c r="C298" s="52" t="s">
        <v>12</v>
      </c>
      <c r="D298" s="97">
        <v>46204</v>
      </c>
      <c r="E298" s="144">
        <v>51.08</v>
      </c>
      <c r="F298" s="149"/>
      <c r="G298" s="133">
        <f t="shared" si="22"/>
        <v>45.97</v>
      </c>
      <c r="H298" s="145">
        <v>200</v>
      </c>
      <c r="I298" s="209"/>
      <c r="K298" s="13"/>
      <c r="L298" s="13"/>
      <c r="N298" s="13"/>
      <c r="O298" s="46"/>
    </row>
    <row r="299" spans="1:15" x14ac:dyDescent="0.3">
      <c r="A299" s="196"/>
      <c r="B299" s="5" t="s">
        <v>15</v>
      </c>
      <c r="C299" s="53" t="s">
        <v>12</v>
      </c>
      <c r="D299" s="98">
        <v>46204</v>
      </c>
      <c r="E299" s="155">
        <v>37.97</v>
      </c>
      <c r="F299" s="148"/>
      <c r="G299" s="157">
        <f t="shared" si="22"/>
        <v>34.17</v>
      </c>
      <c r="H299" s="158">
        <v>300</v>
      </c>
      <c r="I299" s="210"/>
      <c r="K299" s="13"/>
      <c r="L299" s="13"/>
      <c r="N299" s="13"/>
      <c r="O299" s="46"/>
    </row>
    <row r="300" spans="1:15" x14ac:dyDescent="0.3">
      <c r="C300" s="21"/>
      <c r="D300" s="21"/>
      <c r="E300" s="123"/>
      <c r="F300" s="24"/>
      <c r="G300" s="24"/>
      <c r="H300" s="20"/>
      <c r="I300" s="8"/>
      <c r="K300" s="13"/>
      <c r="L300" s="13"/>
      <c r="N300" s="13"/>
      <c r="O300" s="46"/>
    </row>
    <row r="301" spans="1:15" x14ac:dyDescent="0.3">
      <c r="A301" s="187" t="s">
        <v>192</v>
      </c>
      <c r="B301" s="187"/>
      <c r="C301" s="18"/>
      <c r="D301" s="18"/>
      <c r="E301" s="162"/>
      <c r="F301" s="45"/>
      <c r="G301" s="45"/>
      <c r="H301" s="20"/>
      <c r="I301" s="8"/>
      <c r="K301" s="13"/>
      <c r="L301" s="13"/>
      <c r="N301" s="13"/>
      <c r="O301" s="46"/>
    </row>
    <row r="302" spans="1:15" x14ac:dyDescent="0.3">
      <c r="A302" s="75" t="s">
        <v>193</v>
      </c>
      <c r="B302" s="109"/>
      <c r="C302" s="18"/>
      <c r="D302" s="18"/>
      <c r="E302" s="162"/>
      <c r="F302" s="45"/>
      <c r="G302" s="45"/>
      <c r="H302" s="20"/>
      <c r="I302" s="8"/>
      <c r="K302" s="13"/>
      <c r="L302" s="13"/>
      <c r="N302" s="13"/>
      <c r="O302" s="46"/>
    </row>
    <row r="303" spans="1:15" ht="12.75" customHeight="1" x14ac:dyDescent="0.3">
      <c r="A303" s="75" t="s">
        <v>194</v>
      </c>
      <c r="B303" s="109"/>
      <c r="C303" s="18"/>
      <c r="D303" s="18"/>
      <c r="E303" s="162"/>
      <c r="F303" s="45"/>
      <c r="G303" s="45"/>
      <c r="H303" s="20"/>
      <c r="I303" s="8"/>
      <c r="K303" s="13"/>
      <c r="L303" s="13"/>
      <c r="N303" s="13"/>
      <c r="O303" s="46"/>
    </row>
    <row r="304" spans="1:15" x14ac:dyDescent="0.3">
      <c r="A304" s="191" t="s">
        <v>195</v>
      </c>
      <c r="B304" s="3" t="s">
        <v>11</v>
      </c>
      <c r="C304" s="51" t="s">
        <v>12</v>
      </c>
      <c r="D304" s="96">
        <v>46204</v>
      </c>
      <c r="E304" s="125">
        <v>143.75</v>
      </c>
      <c r="F304" s="74"/>
      <c r="G304" s="41">
        <f t="shared" ref="G304:G310" si="23">ROUND(E304*0.9,2)</f>
        <v>129.38</v>
      </c>
      <c r="H304" s="153" t="s">
        <v>196</v>
      </c>
      <c r="I304" s="184" t="s">
        <v>197</v>
      </c>
      <c r="K304" s="13"/>
      <c r="L304" s="13"/>
      <c r="N304" s="13"/>
      <c r="O304" s="46"/>
    </row>
    <row r="305" spans="1:15" x14ac:dyDescent="0.3">
      <c r="A305" s="192"/>
      <c r="B305" s="4" t="s">
        <v>14</v>
      </c>
      <c r="C305" s="52" t="s">
        <v>12</v>
      </c>
      <c r="D305" s="97">
        <v>46204</v>
      </c>
      <c r="E305" s="144">
        <v>83.18</v>
      </c>
      <c r="F305" s="149"/>
      <c r="G305" s="133">
        <f t="shared" si="23"/>
        <v>74.86</v>
      </c>
      <c r="H305" s="145" t="s">
        <v>198</v>
      </c>
      <c r="I305" s="185"/>
      <c r="K305" s="13"/>
      <c r="L305" s="13"/>
      <c r="N305" s="13"/>
      <c r="O305" s="46"/>
    </row>
    <row r="306" spans="1:15" x14ac:dyDescent="0.3">
      <c r="A306" s="193"/>
      <c r="B306" s="5" t="s">
        <v>15</v>
      </c>
      <c r="C306" s="53" t="s">
        <v>12</v>
      </c>
      <c r="D306" s="98">
        <v>46204</v>
      </c>
      <c r="E306" s="155">
        <v>61.82</v>
      </c>
      <c r="F306" s="148"/>
      <c r="G306" s="157">
        <f t="shared" si="23"/>
        <v>55.64</v>
      </c>
      <c r="H306" s="158" t="s">
        <v>199</v>
      </c>
      <c r="I306" s="185"/>
      <c r="K306" s="13"/>
      <c r="L306" s="13"/>
      <c r="N306" s="13"/>
      <c r="O306" s="46"/>
    </row>
    <row r="307" spans="1:15" ht="12.75" customHeight="1" x14ac:dyDescent="0.3">
      <c r="A307" s="191" t="s">
        <v>200</v>
      </c>
      <c r="B307" s="3" t="s">
        <v>11</v>
      </c>
      <c r="C307" s="51" t="s">
        <v>12</v>
      </c>
      <c r="D307" s="96">
        <v>46023</v>
      </c>
      <c r="E307" s="125">
        <v>118.94</v>
      </c>
      <c r="F307" s="74"/>
      <c r="G307" s="41">
        <f t="shared" si="23"/>
        <v>107.05</v>
      </c>
      <c r="H307" s="153" t="s">
        <v>201</v>
      </c>
      <c r="I307" s="185"/>
      <c r="K307" s="13"/>
      <c r="L307" s="13"/>
      <c r="N307" s="13"/>
      <c r="O307" s="46"/>
    </row>
    <row r="308" spans="1:15" x14ac:dyDescent="0.3">
      <c r="A308" s="192"/>
      <c r="B308" s="4" t="s">
        <v>14</v>
      </c>
      <c r="C308" s="52" t="s">
        <v>12</v>
      </c>
      <c r="D308" s="97">
        <v>46023</v>
      </c>
      <c r="E308" s="144">
        <v>68.12</v>
      </c>
      <c r="F308" s="149"/>
      <c r="G308" s="133">
        <f t="shared" si="23"/>
        <v>61.31</v>
      </c>
      <c r="H308" s="145" t="s">
        <v>202</v>
      </c>
      <c r="I308" s="185"/>
      <c r="K308" s="13"/>
      <c r="L308" s="13"/>
      <c r="N308" s="13"/>
      <c r="O308" s="46"/>
    </row>
    <row r="309" spans="1:15" x14ac:dyDescent="0.3">
      <c r="A309" s="193"/>
      <c r="B309" s="5" t="s">
        <v>15</v>
      </c>
      <c r="C309" s="53" t="s">
        <v>12</v>
      </c>
      <c r="D309" s="98">
        <v>46023</v>
      </c>
      <c r="E309" s="155">
        <v>50.21</v>
      </c>
      <c r="F309" s="148"/>
      <c r="G309" s="157">
        <f t="shared" si="23"/>
        <v>45.19</v>
      </c>
      <c r="H309" s="158" t="s">
        <v>203</v>
      </c>
      <c r="I309" s="185"/>
      <c r="K309" s="13"/>
      <c r="L309" s="13"/>
      <c r="N309" s="13"/>
      <c r="O309" s="46"/>
    </row>
    <row r="310" spans="1:15" ht="25.5" customHeight="1" x14ac:dyDescent="0.3">
      <c r="A310" s="107" t="s">
        <v>204</v>
      </c>
      <c r="B310" s="130" t="s">
        <v>205</v>
      </c>
      <c r="C310" s="110" t="s">
        <v>12</v>
      </c>
      <c r="D310" s="114">
        <v>46204</v>
      </c>
      <c r="E310" s="128">
        <v>143.75</v>
      </c>
      <c r="F310" s="152"/>
      <c r="G310" s="128">
        <f t="shared" si="23"/>
        <v>129.38</v>
      </c>
      <c r="H310" s="129" t="s">
        <v>206</v>
      </c>
      <c r="I310" s="185"/>
      <c r="K310" s="13"/>
      <c r="L310" s="13"/>
      <c r="N310" s="13"/>
      <c r="O310" s="46"/>
    </row>
    <row r="311" spans="1:15" ht="26" x14ac:dyDescent="0.3">
      <c r="A311" s="93" t="s">
        <v>207</v>
      </c>
      <c r="B311" s="150" t="s">
        <v>205</v>
      </c>
      <c r="C311" s="54" t="s">
        <v>12</v>
      </c>
      <c r="D311" s="99">
        <v>46023</v>
      </c>
      <c r="E311" s="47">
        <v>118.94</v>
      </c>
      <c r="F311" s="73"/>
      <c r="G311" s="47">
        <f>ROUND(E311*0.9,2)</f>
        <v>107.05</v>
      </c>
      <c r="H311" s="151" t="s">
        <v>208</v>
      </c>
      <c r="I311" s="186"/>
      <c r="K311" s="13"/>
      <c r="L311" s="13"/>
      <c r="N311" s="13"/>
      <c r="O311" s="46"/>
    </row>
    <row r="312" spans="1:15" x14ac:dyDescent="0.3">
      <c r="A312" s="191" t="s">
        <v>209</v>
      </c>
      <c r="B312" s="3" t="s">
        <v>11</v>
      </c>
      <c r="C312" s="51" t="s">
        <v>12</v>
      </c>
      <c r="D312" s="96">
        <v>46204</v>
      </c>
      <c r="E312" s="125">
        <v>143.75</v>
      </c>
      <c r="F312" s="74"/>
      <c r="G312" s="41">
        <f t="shared" ref="G312:G344" si="24">ROUND(E312*0.9,2)</f>
        <v>129.38</v>
      </c>
      <c r="H312" s="153" t="s">
        <v>210</v>
      </c>
      <c r="I312" s="184" t="s">
        <v>263</v>
      </c>
      <c r="K312" s="13"/>
      <c r="L312" s="13"/>
      <c r="N312" s="13"/>
      <c r="O312" s="46"/>
    </row>
    <row r="313" spans="1:15" x14ac:dyDescent="0.3">
      <c r="A313" s="192"/>
      <c r="B313" s="4" t="s">
        <v>14</v>
      </c>
      <c r="C313" s="52" t="s">
        <v>12</v>
      </c>
      <c r="D313" s="97">
        <v>46204</v>
      </c>
      <c r="E313" s="144">
        <v>83.18</v>
      </c>
      <c r="F313" s="149"/>
      <c r="G313" s="133">
        <f t="shared" si="24"/>
        <v>74.86</v>
      </c>
      <c r="H313" s="145" t="s">
        <v>211</v>
      </c>
      <c r="I313" s="185"/>
      <c r="K313" s="13"/>
      <c r="L313" s="13"/>
      <c r="N313" s="13"/>
      <c r="O313" s="46"/>
    </row>
    <row r="314" spans="1:15" ht="12.75" customHeight="1" x14ac:dyDescent="0.3">
      <c r="A314" s="193"/>
      <c r="B314" s="5" t="s">
        <v>15</v>
      </c>
      <c r="C314" s="53" t="s">
        <v>12</v>
      </c>
      <c r="D314" s="98">
        <v>46204</v>
      </c>
      <c r="E314" s="155">
        <v>61.82</v>
      </c>
      <c r="F314" s="148"/>
      <c r="G314" s="157">
        <f t="shared" si="24"/>
        <v>55.64</v>
      </c>
      <c r="H314" s="158" t="s">
        <v>212</v>
      </c>
      <c r="I314" s="185"/>
      <c r="K314" s="13"/>
      <c r="L314" s="13"/>
      <c r="N314" s="13"/>
      <c r="O314" s="46"/>
    </row>
    <row r="315" spans="1:15" x14ac:dyDescent="0.3">
      <c r="A315" s="191" t="s">
        <v>213</v>
      </c>
      <c r="B315" s="3" t="s">
        <v>11</v>
      </c>
      <c r="C315" s="51" t="s">
        <v>12</v>
      </c>
      <c r="D315" s="96">
        <v>46023</v>
      </c>
      <c r="E315" s="125">
        <v>118.94</v>
      </c>
      <c r="F315" s="74"/>
      <c r="G315" s="41">
        <f t="shared" si="24"/>
        <v>107.05</v>
      </c>
      <c r="H315" s="153" t="s">
        <v>214</v>
      </c>
      <c r="I315" s="185"/>
      <c r="K315" s="13"/>
      <c r="L315" s="13"/>
      <c r="N315" s="13"/>
      <c r="O315" s="46"/>
    </row>
    <row r="316" spans="1:15" x14ac:dyDescent="0.3">
      <c r="A316" s="192"/>
      <c r="B316" s="4" t="s">
        <v>14</v>
      </c>
      <c r="C316" s="52" t="s">
        <v>12</v>
      </c>
      <c r="D316" s="97">
        <v>46023</v>
      </c>
      <c r="E316" s="144">
        <v>68.12</v>
      </c>
      <c r="F316" s="149"/>
      <c r="G316" s="133">
        <f t="shared" si="24"/>
        <v>61.31</v>
      </c>
      <c r="H316" s="145" t="s">
        <v>215</v>
      </c>
      <c r="I316" s="185"/>
      <c r="K316" s="13"/>
      <c r="L316" s="13"/>
      <c r="N316" s="13"/>
      <c r="O316" s="46"/>
    </row>
    <row r="317" spans="1:15" ht="12.75" customHeight="1" x14ac:dyDescent="0.3">
      <c r="A317" s="193"/>
      <c r="B317" s="5" t="s">
        <v>15</v>
      </c>
      <c r="C317" s="53" t="s">
        <v>12</v>
      </c>
      <c r="D317" s="98">
        <v>46023</v>
      </c>
      <c r="E317" s="155">
        <v>50.21</v>
      </c>
      <c r="F317" s="148"/>
      <c r="G317" s="157">
        <f t="shared" si="24"/>
        <v>45.19</v>
      </c>
      <c r="H317" s="158" t="s">
        <v>216</v>
      </c>
      <c r="I317" s="185"/>
      <c r="K317" s="13"/>
      <c r="L317" s="13"/>
      <c r="N317" s="13"/>
      <c r="O317" s="46"/>
    </row>
    <row r="318" spans="1:15" x14ac:dyDescent="0.3">
      <c r="A318" s="191" t="s">
        <v>217</v>
      </c>
      <c r="B318" s="3" t="s">
        <v>11</v>
      </c>
      <c r="C318" s="51" t="s">
        <v>12</v>
      </c>
      <c r="D318" s="96">
        <v>46204</v>
      </c>
      <c r="E318" s="125">
        <v>106.94999999999999</v>
      </c>
      <c r="F318" s="74"/>
      <c r="G318" s="41">
        <f t="shared" si="24"/>
        <v>96.26</v>
      </c>
      <c r="H318" s="153" t="s">
        <v>218</v>
      </c>
      <c r="I318" s="185"/>
      <c r="K318" s="13"/>
      <c r="L318" s="13"/>
      <c r="N318" s="13"/>
      <c r="O318" s="46"/>
    </row>
    <row r="319" spans="1:15" x14ac:dyDescent="0.3">
      <c r="A319" s="192"/>
      <c r="B319" s="4" t="s">
        <v>14</v>
      </c>
      <c r="C319" s="52" t="s">
        <v>12</v>
      </c>
      <c r="D319" s="97">
        <v>46204</v>
      </c>
      <c r="E319" s="144">
        <v>61.48</v>
      </c>
      <c r="F319" s="149"/>
      <c r="G319" s="133">
        <f t="shared" si="24"/>
        <v>55.33</v>
      </c>
      <c r="H319" s="145" t="s">
        <v>219</v>
      </c>
      <c r="I319" s="185"/>
      <c r="K319" s="13"/>
      <c r="L319" s="13"/>
      <c r="N319" s="13"/>
      <c r="O319" s="46"/>
    </row>
    <row r="320" spans="1:15" ht="12.75" customHeight="1" x14ac:dyDescent="0.3">
      <c r="A320" s="193"/>
      <c r="B320" s="5" t="s">
        <v>15</v>
      </c>
      <c r="C320" s="53" t="s">
        <v>12</v>
      </c>
      <c r="D320" s="98">
        <v>46204</v>
      </c>
      <c r="E320" s="155">
        <v>46.37</v>
      </c>
      <c r="F320" s="148"/>
      <c r="G320" s="157">
        <f t="shared" si="24"/>
        <v>41.73</v>
      </c>
      <c r="H320" s="158" t="s">
        <v>220</v>
      </c>
      <c r="I320" s="185"/>
      <c r="K320" s="13"/>
      <c r="L320" s="13"/>
      <c r="N320" s="13"/>
      <c r="O320" s="46"/>
    </row>
    <row r="321" spans="1:15" x14ac:dyDescent="0.3">
      <c r="A321" s="191" t="s">
        <v>221</v>
      </c>
      <c r="B321" s="3" t="s">
        <v>11</v>
      </c>
      <c r="C321" s="51" t="s">
        <v>12</v>
      </c>
      <c r="D321" s="96">
        <v>46023</v>
      </c>
      <c r="E321" s="125">
        <v>89.690000000000012</v>
      </c>
      <c r="F321" s="74"/>
      <c r="G321" s="41">
        <f t="shared" si="24"/>
        <v>80.72</v>
      </c>
      <c r="H321" s="153" t="s">
        <v>222</v>
      </c>
      <c r="I321" s="185"/>
      <c r="K321" s="13"/>
      <c r="L321" s="13"/>
      <c r="N321" s="13"/>
      <c r="O321" s="46"/>
    </row>
    <row r="322" spans="1:15" x14ac:dyDescent="0.3">
      <c r="A322" s="192"/>
      <c r="B322" s="4" t="s">
        <v>14</v>
      </c>
      <c r="C322" s="52" t="s">
        <v>12</v>
      </c>
      <c r="D322" s="97">
        <v>46023</v>
      </c>
      <c r="E322" s="144">
        <v>51.21</v>
      </c>
      <c r="F322" s="149"/>
      <c r="G322" s="133">
        <f t="shared" si="24"/>
        <v>46.09</v>
      </c>
      <c r="H322" s="145" t="s">
        <v>223</v>
      </c>
      <c r="I322" s="185"/>
      <c r="K322" s="13"/>
      <c r="L322" s="13"/>
      <c r="N322" s="13"/>
      <c r="O322" s="46"/>
    </row>
    <row r="323" spans="1:15" ht="12.75" customHeight="1" x14ac:dyDescent="0.3">
      <c r="A323" s="193"/>
      <c r="B323" s="5" t="s">
        <v>15</v>
      </c>
      <c r="C323" s="53" t="s">
        <v>12</v>
      </c>
      <c r="D323" s="98">
        <v>46023</v>
      </c>
      <c r="E323" s="155">
        <v>38.56</v>
      </c>
      <c r="F323" s="148"/>
      <c r="G323" s="157">
        <f t="shared" si="24"/>
        <v>34.700000000000003</v>
      </c>
      <c r="H323" s="158" t="s">
        <v>224</v>
      </c>
      <c r="I323" s="185"/>
      <c r="K323" s="13"/>
      <c r="L323" s="13"/>
      <c r="N323" s="13"/>
      <c r="O323" s="46"/>
    </row>
    <row r="324" spans="1:15" x14ac:dyDescent="0.3">
      <c r="A324" s="191" t="s">
        <v>225</v>
      </c>
      <c r="B324" s="3" t="s">
        <v>11</v>
      </c>
      <c r="C324" s="51" t="s">
        <v>12</v>
      </c>
      <c r="D324" s="96">
        <v>46204</v>
      </c>
      <c r="E324" s="125">
        <v>143.75</v>
      </c>
      <c r="F324" s="74"/>
      <c r="G324" s="41">
        <f t="shared" si="24"/>
        <v>129.38</v>
      </c>
      <c r="H324" s="153" t="s">
        <v>226</v>
      </c>
      <c r="I324" s="185"/>
      <c r="K324" s="13"/>
      <c r="L324" s="13"/>
      <c r="N324" s="13"/>
      <c r="O324" s="46"/>
    </row>
    <row r="325" spans="1:15" x14ac:dyDescent="0.3">
      <c r="A325" s="192"/>
      <c r="B325" s="4" t="s">
        <v>14</v>
      </c>
      <c r="C325" s="52" t="s">
        <v>12</v>
      </c>
      <c r="D325" s="97">
        <v>46204</v>
      </c>
      <c r="E325" s="144">
        <v>83.18</v>
      </c>
      <c r="F325" s="149"/>
      <c r="G325" s="133">
        <f t="shared" si="24"/>
        <v>74.86</v>
      </c>
      <c r="H325" s="145" t="s">
        <v>227</v>
      </c>
      <c r="I325" s="185"/>
      <c r="K325" s="13"/>
      <c r="L325" s="13"/>
      <c r="N325" s="13"/>
      <c r="O325" s="46"/>
    </row>
    <row r="326" spans="1:15" ht="12.75" customHeight="1" x14ac:dyDescent="0.3">
      <c r="A326" s="193"/>
      <c r="B326" s="5" t="s">
        <v>15</v>
      </c>
      <c r="C326" s="53" t="s">
        <v>12</v>
      </c>
      <c r="D326" s="98">
        <v>46204</v>
      </c>
      <c r="E326" s="155">
        <v>61.82</v>
      </c>
      <c r="F326" s="148"/>
      <c r="G326" s="157">
        <f t="shared" si="24"/>
        <v>55.64</v>
      </c>
      <c r="H326" s="158" t="s">
        <v>228</v>
      </c>
      <c r="I326" s="185"/>
      <c r="K326" s="13"/>
      <c r="L326" s="13"/>
      <c r="N326" s="13"/>
      <c r="O326" s="46"/>
    </row>
    <row r="327" spans="1:15" x14ac:dyDescent="0.3">
      <c r="A327" s="191" t="s">
        <v>233</v>
      </c>
      <c r="B327" s="3" t="s">
        <v>11</v>
      </c>
      <c r="C327" s="51" t="s">
        <v>12</v>
      </c>
      <c r="D327" s="96">
        <v>46023</v>
      </c>
      <c r="E327" s="125">
        <v>118.94</v>
      </c>
      <c r="F327" s="74"/>
      <c r="G327" s="41">
        <f>ROUND(E327*0.9,2)</f>
        <v>107.05</v>
      </c>
      <c r="H327" s="153" t="s">
        <v>234</v>
      </c>
      <c r="I327" s="185"/>
      <c r="K327" s="13"/>
      <c r="L327" s="13"/>
      <c r="N327" s="13"/>
      <c r="O327" s="46"/>
    </row>
    <row r="328" spans="1:15" ht="12.75" customHeight="1" x14ac:dyDescent="0.3">
      <c r="A328" s="192"/>
      <c r="B328" s="4" t="s">
        <v>14</v>
      </c>
      <c r="C328" s="52" t="s">
        <v>12</v>
      </c>
      <c r="D328" s="97">
        <v>46023</v>
      </c>
      <c r="E328" s="144">
        <v>68.12</v>
      </c>
      <c r="F328" s="149"/>
      <c r="G328" s="133">
        <f>ROUND(E328*0.9,2)</f>
        <v>61.31</v>
      </c>
      <c r="H328" s="145" t="s">
        <v>235</v>
      </c>
      <c r="I328" s="185"/>
      <c r="K328" s="13"/>
      <c r="L328" s="13"/>
      <c r="N328" s="13"/>
      <c r="O328" s="46"/>
    </row>
    <row r="329" spans="1:15" x14ac:dyDescent="0.3">
      <c r="A329" s="193"/>
      <c r="B329" s="5" t="s">
        <v>15</v>
      </c>
      <c r="C329" s="53" t="s">
        <v>12</v>
      </c>
      <c r="D329" s="98">
        <v>46023</v>
      </c>
      <c r="E329" s="155">
        <v>50.21</v>
      </c>
      <c r="F329" s="148"/>
      <c r="G329" s="157">
        <f>ROUND(E329*0.9,2)</f>
        <v>45.19</v>
      </c>
      <c r="H329" s="158" t="s">
        <v>236</v>
      </c>
      <c r="I329" s="185"/>
      <c r="K329" s="13"/>
      <c r="L329" s="13"/>
      <c r="N329" s="13"/>
      <c r="O329" s="46"/>
    </row>
    <row r="330" spans="1:15" x14ac:dyDescent="0.3">
      <c r="A330" s="191" t="s">
        <v>229</v>
      </c>
      <c r="B330" s="3" t="s">
        <v>11</v>
      </c>
      <c r="C330" s="51" t="s">
        <v>12</v>
      </c>
      <c r="D330" s="96">
        <v>46204</v>
      </c>
      <c r="E330" s="125">
        <v>106.94999999999999</v>
      </c>
      <c r="F330" s="74"/>
      <c r="G330" s="41">
        <f t="shared" si="24"/>
        <v>96.26</v>
      </c>
      <c r="H330" s="153" t="s">
        <v>230</v>
      </c>
      <c r="I330" s="185"/>
      <c r="K330" s="13"/>
      <c r="L330" s="13"/>
      <c r="N330" s="13"/>
      <c r="O330" s="46"/>
    </row>
    <row r="331" spans="1:15" x14ac:dyDescent="0.3">
      <c r="A331" s="192"/>
      <c r="B331" s="4" t="s">
        <v>14</v>
      </c>
      <c r="C331" s="52" t="s">
        <v>12</v>
      </c>
      <c r="D331" s="97">
        <v>46204</v>
      </c>
      <c r="E331" s="144">
        <v>61.48</v>
      </c>
      <c r="F331" s="149"/>
      <c r="G331" s="133">
        <f t="shared" si="24"/>
        <v>55.33</v>
      </c>
      <c r="H331" s="145" t="s">
        <v>231</v>
      </c>
      <c r="I331" s="185"/>
      <c r="K331" s="13"/>
      <c r="L331" s="13"/>
      <c r="N331" s="13"/>
      <c r="O331" s="46"/>
    </row>
    <row r="332" spans="1:15" ht="12.75" customHeight="1" x14ac:dyDescent="0.3">
      <c r="A332" s="193"/>
      <c r="B332" s="5" t="s">
        <v>15</v>
      </c>
      <c r="C332" s="53" t="s">
        <v>12</v>
      </c>
      <c r="D332" s="98">
        <v>46204</v>
      </c>
      <c r="E332" s="155">
        <v>46.37</v>
      </c>
      <c r="F332" s="148"/>
      <c r="G332" s="157">
        <f t="shared" si="24"/>
        <v>41.73</v>
      </c>
      <c r="H332" s="158" t="s">
        <v>232</v>
      </c>
      <c r="I332" s="185"/>
      <c r="K332" s="13"/>
      <c r="L332" s="13"/>
      <c r="N332" s="13"/>
      <c r="O332" s="46"/>
    </row>
    <row r="333" spans="1:15" ht="12.75" customHeight="1" x14ac:dyDescent="0.3">
      <c r="A333" s="191" t="s">
        <v>237</v>
      </c>
      <c r="B333" s="3" t="s">
        <v>11</v>
      </c>
      <c r="C333" s="51" t="s">
        <v>12</v>
      </c>
      <c r="D333" s="96">
        <v>46023</v>
      </c>
      <c r="E333" s="125">
        <v>89.690000000000012</v>
      </c>
      <c r="F333" s="74"/>
      <c r="G333" s="41">
        <f t="shared" si="24"/>
        <v>80.72</v>
      </c>
      <c r="H333" s="153" t="s">
        <v>238</v>
      </c>
      <c r="I333" s="185"/>
      <c r="K333" s="13"/>
      <c r="L333" s="13"/>
      <c r="N333" s="13"/>
      <c r="O333" s="46"/>
    </row>
    <row r="334" spans="1:15" x14ac:dyDescent="0.3">
      <c r="A334" s="192"/>
      <c r="B334" s="4" t="s">
        <v>14</v>
      </c>
      <c r="C334" s="52" t="s">
        <v>12</v>
      </c>
      <c r="D334" s="97">
        <v>46023</v>
      </c>
      <c r="E334" s="144">
        <v>51.21</v>
      </c>
      <c r="F334" s="149"/>
      <c r="G334" s="133">
        <f t="shared" si="24"/>
        <v>46.09</v>
      </c>
      <c r="H334" s="145" t="s">
        <v>239</v>
      </c>
      <c r="I334" s="185"/>
      <c r="K334" s="13"/>
      <c r="L334" s="13"/>
      <c r="N334" s="13"/>
      <c r="O334" s="46"/>
    </row>
    <row r="335" spans="1:15" x14ac:dyDescent="0.3">
      <c r="A335" s="193"/>
      <c r="B335" s="5" t="s">
        <v>15</v>
      </c>
      <c r="C335" s="53" t="s">
        <v>12</v>
      </c>
      <c r="D335" s="98">
        <v>46023</v>
      </c>
      <c r="E335" s="155">
        <v>38.56</v>
      </c>
      <c r="F335" s="148"/>
      <c r="G335" s="157">
        <f t="shared" si="24"/>
        <v>34.700000000000003</v>
      </c>
      <c r="H335" s="158" t="s">
        <v>240</v>
      </c>
      <c r="I335" s="185"/>
      <c r="K335" s="13"/>
      <c r="L335" s="13"/>
      <c r="N335" s="13"/>
      <c r="O335" s="46"/>
    </row>
    <row r="336" spans="1:15" ht="12.75" customHeight="1" x14ac:dyDescent="0.3">
      <c r="A336" s="191" t="s">
        <v>241</v>
      </c>
      <c r="B336" s="3" t="s">
        <v>11</v>
      </c>
      <c r="C336" s="51" t="s">
        <v>12</v>
      </c>
      <c r="D336" s="96">
        <v>46204</v>
      </c>
      <c r="E336" s="125">
        <v>143.75</v>
      </c>
      <c r="F336" s="74"/>
      <c r="G336" s="41">
        <f t="shared" si="24"/>
        <v>129.38</v>
      </c>
      <c r="H336" s="153" t="s">
        <v>242</v>
      </c>
      <c r="I336" s="185"/>
      <c r="K336" s="13"/>
      <c r="L336" s="13"/>
      <c r="N336" s="13"/>
      <c r="O336" s="46"/>
    </row>
    <row r="337" spans="1:15" x14ac:dyDescent="0.3">
      <c r="A337" s="192"/>
      <c r="B337" s="4" t="s">
        <v>14</v>
      </c>
      <c r="C337" s="52" t="s">
        <v>12</v>
      </c>
      <c r="D337" s="97">
        <v>46204</v>
      </c>
      <c r="E337" s="144">
        <v>83.18</v>
      </c>
      <c r="F337" s="149"/>
      <c r="G337" s="133">
        <f t="shared" si="24"/>
        <v>74.86</v>
      </c>
      <c r="H337" s="145" t="s">
        <v>243</v>
      </c>
      <c r="I337" s="185"/>
      <c r="K337" s="13"/>
      <c r="L337" s="13"/>
      <c r="N337" s="13"/>
      <c r="O337" s="46"/>
    </row>
    <row r="338" spans="1:15" x14ac:dyDescent="0.3">
      <c r="A338" s="193"/>
      <c r="B338" s="5" t="s">
        <v>15</v>
      </c>
      <c r="C338" s="53" t="s">
        <v>12</v>
      </c>
      <c r="D338" s="98">
        <v>46204</v>
      </c>
      <c r="E338" s="155">
        <v>61.82</v>
      </c>
      <c r="F338" s="148"/>
      <c r="G338" s="157">
        <f t="shared" si="24"/>
        <v>55.64</v>
      </c>
      <c r="H338" s="158" t="s">
        <v>244</v>
      </c>
      <c r="I338" s="185"/>
      <c r="K338" s="13"/>
      <c r="L338" s="13"/>
      <c r="N338" s="13"/>
      <c r="O338" s="46"/>
    </row>
    <row r="339" spans="1:15" ht="12.75" customHeight="1" x14ac:dyDescent="0.3">
      <c r="A339" s="191" t="s">
        <v>249</v>
      </c>
      <c r="B339" s="3" t="s">
        <v>11</v>
      </c>
      <c r="C339" s="51" t="s">
        <v>12</v>
      </c>
      <c r="D339" s="96">
        <v>46023</v>
      </c>
      <c r="E339" s="125">
        <v>118.94</v>
      </c>
      <c r="F339" s="74"/>
      <c r="G339" s="41">
        <f>ROUND(E339*0.9,2)</f>
        <v>107.05</v>
      </c>
      <c r="H339" s="153" t="s">
        <v>250</v>
      </c>
      <c r="I339" s="185"/>
      <c r="K339" s="13"/>
      <c r="L339" s="13"/>
      <c r="N339" s="13"/>
      <c r="O339" s="46"/>
    </row>
    <row r="340" spans="1:15" x14ac:dyDescent="0.3">
      <c r="A340" s="192"/>
      <c r="B340" s="4" t="s">
        <v>14</v>
      </c>
      <c r="C340" s="52" t="s">
        <v>12</v>
      </c>
      <c r="D340" s="97">
        <v>46023</v>
      </c>
      <c r="E340" s="144">
        <v>68.12</v>
      </c>
      <c r="F340" s="149"/>
      <c r="G340" s="133">
        <f>ROUND(E340*0.9,2)</f>
        <v>61.31</v>
      </c>
      <c r="H340" s="145" t="s">
        <v>251</v>
      </c>
      <c r="I340" s="185"/>
      <c r="K340" s="13"/>
      <c r="L340" s="13"/>
      <c r="N340" s="13"/>
      <c r="O340" s="46"/>
    </row>
    <row r="341" spans="1:15" x14ac:dyDescent="0.3">
      <c r="A341" s="193"/>
      <c r="B341" s="5" t="s">
        <v>15</v>
      </c>
      <c r="C341" s="53" t="s">
        <v>12</v>
      </c>
      <c r="D341" s="98">
        <v>46023</v>
      </c>
      <c r="E341" s="155">
        <v>50.21</v>
      </c>
      <c r="F341" s="148"/>
      <c r="G341" s="157">
        <f>ROUND(E341*0.9,2)</f>
        <v>45.19</v>
      </c>
      <c r="H341" s="158" t="s">
        <v>252</v>
      </c>
      <c r="I341" s="185"/>
      <c r="K341" s="13"/>
      <c r="L341" s="13"/>
      <c r="N341" s="13"/>
      <c r="O341" s="46"/>
    </row>
    <row r="342" spans="1:15" ht="12.75" customHeight="1" x14ac:dyDescent="0.3">
      <c r="A342" s="191" t="s">
        <v>245</v>
      </c>
      <c r="B342" s="3" t="s">
        <v>11</v>
      </c>
      <c r="C342" s="51" t="s">
        <v>12</v>
      </c>
      <c r="D342" s="96">
        <v>46204</v>
      </c>
      <c r="E342" s="125">
        <v>106.94999999999999</v>
      </c>
      <c r="F342" s="74"/>
      <c r="G342" s="41">
        <f t="shared" si="24"/>
        <v>96.26</v>
      </c>
      <c r="H342" s="153" t="s">
        <v>246</v>
      </c>
      <c r="I342" s="185"/>
      <c r="K342" s="13"/>
      <c r="L342" s="13"/>
      <c r="N342" s="13"/>
      <c r="O342" s="46"/>
    </row>
    <row r="343" spans="1:15" x14ac:dyDescent="0.3">
      <c r="A343" s="192"/>
      <c r="B343" s="4" t="s">
        <v>14</v>
      </c>
      <c r="C343" s="52" t="s">
        <v>12</v>
      </c>
      <c r="D343" s="97">
        <v>46204</v>
      </c>
      <c r="E343" s="144">
        <v>61.48</v>
      </c>
      <c r="F343" s="149"/>
      <c r="G343" s="133">
        <f t="shared" si="24"/>
        <v>55.33</v>
      </c>
      <c r="H343" s="145" t="s">
        <v>247</v>
      </c>
      <c r="I343" s="185"/>
      <c r="K343" s="13"/>
      <c r="L343" s="13"/>
      <c r="N343" s="13"/>
      <c r="O343" s="46"/>
    </row>
    <row r="344" spans="1:15" x14ac:dyDescent="0.3">
      <c r="A344" s="193"/>
      <c r="B344" s="5" t="s">
        <v>15</v>
      </c>
      <c r="C344" s="53" t="s">
        <v>12</v>
      </c>
      <c r="D344" s="98">
        <v>46204</v>
      </c>
      <c r="E344" s="155">
        <v>46.37</v>
      </c>
      <c r="F344" s="148"/>
      <c r="G344" s="157">
        <f t="shared" si="24"/>
        <v>41.73</v>
      </c>
      <c r="H344" s="158" t="s">
        <v>248</v>
      </c>
      <c r="I344" s="185"/>
      <c r="K344" s="13"/>
      <c r="L344" s="13"/>
      <c r="N344" s="13"/>
      <c r="O344" s="46"/>
    </row>
    <row r="345" spans="1:15" ht="12.75" customHeight="1" x14ac:dyDescent="0.3">
      <c r="A345" s="191" t="s">
        <v>253</v>
      </c>
      <c r="B345" s="3" t="s">
        <v>11</v>
      </c>
      <c r="C345" s="51" t="s">
        <v>12</v>
      </c>
      <c r="D345" s="96">
        <v>46023</v>
      </c>
      <c r="E345" s="125">
        <v>89.690000000000012</v>
      </c>
      <c r="F345" s="74"/>
      <c r="G345" s="41">
        <f t="shared" ref="G345:G366" si="25">ROUND(E345*0.9,2)</f>
        <v>80.72</v>
      </c>
      <c r="H345" s="153" t="s">
        <v>254</v>
      </c>
      <c r="I345" s="185"/>
      <c r="K345" s="13"/>
      <c r="L345" s="13"/>
      <c r="N345" s="13"/>
      <c r="O345" s="46"/>
    </row>
    <row r="346" spans="1:15" x14ac:dyDescent="0.3">
      <c r="A346" s="192"/>
      <c r="B346" s="4" t="s">
        <v>14</v>
      </c>
      <c r="C346" s="52" t="s">
        <v>12</v>
      </c>
      <c r="D346" s="97">
        <v>46023</v>
      </c>
      <c r="E346" s="144">
        <v>51.21</v>
      </c>
      <c r="F346" s="149"/>
      <c r="G346" s="133">
        <f t="shared" si="25"/>
        <v>46.09</v>
      </c>
      <c r="H346" s="145" t="s">
        <v>255</v>
      </c>
      <c r="I346" s="185"/>
      <c r="K346" s="13"/>
      <c r="L346" s="13"/>
      <c r="N346" s="13"/>
      <c r="O346" s="46"/>
    </row>
    <row r="347" spans="1:15" x14ac:dyDescent="0.3">
      <c r="A347" s="193"/>
      <c r="B347" s="5" t="s">
        <v>15</v>
      </c>
      <c r="C347" s="53" t="s">
        <v>12</v>
      </c>
      <c r="D347" s="98">
        <v>46023</v>
      </c>
      <c r="E347" s="155">
        <v>38.56</v>
      </c>
      <c r="F347" s="148"/>
      <c r="G347" s="157">
        <f t="shared" si="25"/>
        <v>34.700000000000003</v>
      </c>
      <c r="H347" s="158" t="s">
        <v>256</v>
      </c>
      <c r="I347" s="185"/>
      <c r="K347" s="13"/>
      <c r="L347" s="13"/>
      <c r="N347" s="13"/>
      <c r="O347" s="46"/>
    </row>
    <row r="348" spans="1:15" ht="12.75" customHeight="1" x14ac:dyDescent="0.3">
      <c r="A348" s="191" t="s">
        <v>257</v>
      </c>
      <c r="B348" s="3" t="s">
        <v>11</v>
      </c>
      <c r="C348" s="51" t="s">
        <v>12</v>
      </c>
      <c r="D348" s="96">
        <v>46204</v>
      </c>
      <c r="E348" s="125">
        <v>143.75</v>
      </c>
      <c r="F348" s="74"/>
      <c r="G348" s="41">
        <f t="shared" si="25"/>
        <v>129.38</v>
      </c>
      <c r="H348" s="153" t="s">
        <v>258</v>
      </c>
      <c r="I348" s="185"/>
      <c r="K348" s="13"/>
      <c r="L348" s="13"/>
      <c r="N348" s="13"/>
      <c r="O348" s="46"/>
    </row>
    <row r="349" spans="1:15" x14ac:dyDescent="0.3">
      <c r="A349" s="192"/>
      <c r="B349" s="4" t="s">
        <v>14</v>
      </c>
      <c r="C349" s="52" t="s">
        <v>12</v>
      </c>
      <c r="D349" s="97">
        <v>46204</v>
      </c>
      <c r="E349" s="144">
        <v>83.18</v>
      </c>
      <c r="F349" s="149"/>
      <c r="G349" s="133">
        <f t="shared" si="25"/>
        <v>74.86</v>
      </c>
      <c r="H349" s="145" t="s">
        <v>259</v>
      </c>
      <c r="I349" s="185"/>
      <c r="K349" s="13"/>
      <c r="L349" s="13"/>
      <c r="N349" s="13"/>
      <c r="O349" s="46"/>
    </row>
    <row r="350" spans="1:15" x14ac:dyDescent="0.3">
      <c r="A350" s="193"/>
      <c r="B350" s="5" t="s">
        <v>15</v>
      </c>
      <c r="C350" s="53" t="s">
        <v>12</v>
      </c>
      <c r="D350" s="98">
        <v>46204</v>
      </c>
      <c r="E350" s="155">
        <v>61.82</v>
      </c>
      <c r="F350" s="148"/>
      <c r="G350" s="157">
        <f t="shared" si="25"/>
        <v>55.64</v>
      </c>
      <c r="H350" s="158" t="s">
        <v>260</v>
      </c>
      <c r="I350" s="185"/>
      <c r="K350" s="13"/>
      <c r="L350" s="13"/>
      <c r="N350" s="13"/>
      <c r="O350" s="46"/>
    </row>
    <row r="351" spans="1:15" ht="12.75" customHeight="1" x14ac:dyDescent="0.3">
      <c r="A351" s="191" t="s">
        <v>261</v>
      </c>
      <c r="B351" s="3" t="s">
        <v>11</v>
      </c>
      <c r="C351" s="51" t="s">
        <v>12</v>
      </c>
      <c r="D351" s="96">
        <v>46023</v>
      </c>
      <c r="E351" s="125">
        <v>118.94</v>
      </c>
      <c r="F351" s="74"/>
      <c r="G351" s="41">
        <f t="shared" si="25"/>
        <v>107.05</v>
      </c>
      <c r="H351" s="153" t="s">
        <v>262</v>
      </c>
      <c r="I351" s="185"/>
      <c r="K351" s="13"/>
      <c r="L351" s="13"/>
      <c r="N351" s="13"/>
      <c r="O351" s="46"/>
    </row>
    <row r="352" spans="1:15" x14ac:dyDescent="0.3">
      <c r="A352" s="192"/>
      <c r="B352" s="4" t="s">
        <v>14</v>
      </c>
      <c r="C352" s="52" t="s">
        <v>12</v>
      </c>
      <c r="D352" s="97">
        <v>46023</v>
      </c>
      <c r="E352" s="144">
        <v>68.12</v>
      </c>
      <c r="F352" s="149"/>
      <c r="G352" s="133">
        <f t="shared" si="25"/>
        <v>61.31</v>
      </c>
      <c r="H352" s="145" t="s">
        <v>264</v>
      </c>
      <c r="I352" s="185"/>
      <c r="K352" s="13"/>
      <c r="L352" s="13"/>
      <c r="N352" s="13"/>
      <c r="O352" s="46"/>
    </row>
    <row r="353" spans="1:15" x14ac:dyDescent="0.3">
      <c r="A353" s="193"/>
      <c r="B353" s="5" t="s">
        <v>15</v>
      </c>
      <c r="C353" s="53" t="s">
        <v>12</v>
      </c>
      <c r="D353" s="98">
        <v>46023</v>
      </c>
      <c r="E353" s="155">
        <v>50.21</v>
      </c>
      <c r="F353" s="148"/>
      <c r="G353" s="157">
        <f t="shared" si="25"/>
        <v>45.19</v>
      </c>
      <c r="H353" s="158" t="s">
        <v>265</v>
      </c>
      <c r="I353" s="185"/>
      <c r="K353" s="13"/>
      <c r="L353" s="13"/>
      <c r="N353" s="13"/>
      <c r="O353" s="46"/>
    </row>
    <row r="354" spans="1:15" ht="12.75" customHeight="1" x14ac:dyDescent="0.3">
      <c r="A354" s="191" t="s">
        <v>598</v>
      </c>
      <c r="B354" s="3" t="s">
        <v>11</v>
      </c>
      <c r="C354" s="51" t="s">
        <v>12</v>
      </c>
      <c r="D354" s="96">
        <v>46204</v>
      </c>
      <c r="E354" s="125">
        <v>143.75</v>
      </c>
      <c r="F354" s="74"/>
      <c r="G354" s="41">
        <f t="shared" si="25"/>
        <v>129.38</v>
      </c>
      <c r="H354" s="153" t="s">
        <v>266</v>
      </c>
      <c r="I354" s="185"/>
      <c r="K354" s="13"/>
      <c r="L354" s="13"/>
      <c r="N354" s="13"/>
      <c r="O354" s="46"/>
    </row>
    <row r="355" spans="1:15" x14ac:dyDescent="0.3">
      <c r="A355" s="192"/>
      <c r="B355" s="4" t="s">
        <v>14</v>
      </c>
      <c r="C355" s="52" t="s">
        <v>12</v>
      </c>
      <c r="D355" s="97">
        <v>46204</v>
      </c>
      <c r="E355" s="144">
        <v>83.18</v>
      </c>
      <c r="F355" s="149"/>
      <c r="G355" s="133">
        <f t="shared" si="25"/>
        <v>74.86</v>
      </c>
      <c r="H355" s="145" t="s">
        <v>267</v>
      </c>
      <c r="I355" s="185"/>
      <c r="K355" s="13"/>
      <c r="L355" s="13"/>
      <c r="N355" s="13"/>
      <c r="O355" s="46"/>
    </row>
    <row r="356" spans="1:15" x14ac:dyDescent="0.3">
      <c r="A356" s="193"/>
      <c r="B356" s="5" t="s">
        <v>15</v>
      </c>
      <c r="C356" s="53" t="s">
        <v>12</v>
      </c>
      <c r="D356" s="98">
        <v>46204</v>
      </c>
      <c r="E356" s="155">
        <v>61.82</v>
      </c>
      <c r="F356" s="148"/>
      <c r="G356" s="157">
        <f t="shared" si="25"/>
        <v>55.64</v>
      </c>
      <c r="H356" s="158" t="s">
        <v>268</v>
      </c>
      <c r="I356" s="185"/>
      <c r="K356" s="13"/>
      <c r="L356" s="13"/>
      <c r="N356" s="13"/>
      <c r="O356" s="46"/>
    </row>
    <row r="357" spans="1:15" ht="12.75" customHeight="1" x14ac:dyDescent="0.3">
      <c r="A357" s="191" t="s">
        <v>600</v>
      </c>
      <c r="B357" s="3" t="s">
        <v>11</v>
      </c>
      <c r="C357" s="51" t="s">
        <v>12</v>
      </c>
      <c r="D357" s="96">
        <v>46023</v>
      </c>
      <c r="E357" s="125">
        <v>118.94</v>
      </c>
      <c r="F357" s="74"/>
      <c r="G357" s="41">
        <f>ROUND(E357*0.9,2)</f>
        <v>107.05</v>
      </c>
      <c r="H357" s="153" t="s">
        <v>272</v>
      </c>
      <c r="I357" s="185"/>
      <c r="K357" s="13"/>
      <c r="L357" s="13"/>
      <c r="N357" s="13"/>
      <c r="O357" s="46"/>
    </row>
    <row r="358" spans="1:15" x14ac:dyDescent="0.3">
      <c r="A358" s="192"/>
      <c r="B358" s="4" t="s">
        <v>14</v>
      </c>
      <c r="C358" s="52" t="s">
        <v>12</v>
      </c>
      <c r="D358" s="97">
        <v>46023</v>
      </c>
      <c r="E358" s="144">
        <v>68.12</v>
      </c>
      <c r="F358" s="149"/>
      <c r="G358" s="133">
        <f>ROUND(E358*0.9,2)</f>
        <v>61.31</v>
      </c>
      <c r="H358" s="145" t="s">
        <v>273</v>
      </c>
      <c r="I358" s="185"/>
      <c r="K358" s="13"/>
      <c r="L358" s="13"/>
      <c r="N358" s="13"/>
      <c r="O358" s="46"/>
    </row>
    <row r="359" spans="1:15" x14ac:dyDescent="0.3">
      <c r="A359" s="193"/>
      <c r="B359" s="5" t="s">
        <v>15</v>
      </c>
      <c r="C359" s="53" t="s">
        <v>12</v>
      </c>
      <c r="D359" s="98">
        <v>46023</v>
      </c>
      <c r="E359" s="155">
        <v>50.21</v>
      </c>
      <c r="F359" s="148"/>
      <c r="G359" s="157">
        <f>ROUND(E359*0.9,2)</f>
        <v>45.19</v>
      </c>
      <c r="H359" s="158" t="s">
        <v>274</v>
      </c>
      <c r="I359" s="185"/>
      <c r="K359" s="13"/>
      <c r="L359" s="13"/>
      <c r="N359" s="13"/>
      <c r="O359" s="46"/>
    </row>
    <row r="360" spans="1:15" ht="12.75" customHeight="1" x14ac:dyDescent="0.3">
      <c r="A360" s="191" t="s">
        <v>599</v>
      </c>
      <c r="B360" s="3" t="s">
        <v>11</v>
      </c>
      <c r="C360" s="51" t="s">
        <v>12</v>
      </c>
      <c r="D360" s="96">
        <v>46204</v>
      </c>
      <c r="E360" s="125">
        <v>106.94999999999999</v>
      </c>
      <c r="F360" s="74"/>
      <c r="G360" s="41">
        <f t="shared" si="25"/>
        <v>96.26</v>
      </c>
      <c r="H360" s="153" t="s">
        <v>269</v>
      </c>
      <c r="I360" s="185"/>
      <c r="K360" s="13"/>
      <c r="L360" s="13"/>
      <c r="N360" s="13"/>
      <c r="O360" s="46"/>
    </row>
    <row r="361" spans="1:15" x14ac:dyDescent="0.3">
      <c r="A361" s="192"/>
      <c r="B361" s="4" t="s">
        <v>14</v>
      </c>
      <c r="C361" s="52" t="s">
        <v>12</v>
      </c>
      <c r="D361" s="97">
        <v>46204</v>
      </c>
      <c r="E361" s="144">
        <v>61.48</v>
      </c>
      <c r="F361" s="149"/>
      <c r="G361" s="133">
        <f t="shared" si="25"/>
        <v>55.33</v>
      </c>
      <c r="H361" s="145" t="s">
        <v>270</v>
      </c>
      <c r="I361" s="185"/>
      <c r="K361" s="13"/>
      <c r="L361" s="13"/>
      <c r="N361" s="13"/>
      <c r="O361" s="46"/>
    </row>
    <row r="362" spans="1:15" x14ac:dyDescent="0.3">
      <c r="A362" s="193"/>
      <c r="B362" s="5" t="s">
        <v>15</v>
      </c>
      <c r="C362" s="53" t="s">
        <v>12</v>
      </c>
      <c r="D362" s="98">
        <v>46204</v>
      </c>
      <c r="E362" s="155">
        <v>46.37</v>
      </c>
      <c r="F362" s="148"/>
      <c r="G362" s="157">
        <f t="shared" si="25"/>
        <v>41.73</v>
      </c>
      <c r="H362" s="158" t="s">
        <v>271</v>
      </c>
      <c r="I362" s="185"/>
      <c r="K362" s="13"/>
      <c r="L362" s="13"/>
      <c r="N362" s="13"/>
      <c r="O362" s="46"/>
    </row>
    <row r="363" spans="1:15" ht="12.75" customHeight="1" x14ac:dyDescent="0.3">
      <c r="A363" s="191" t="s">
        <v>601</v>
      </c>
      <c r="B363" s="3" t="s">
        <v>11</v>
      </c>
      <c r="C363" s="51" t="s">
        <v>12</v>
      </c>
      <c r="D363" s="96">
        <v>46023</v>
      </c>
      <c r="E363" s="125">
        <v>89.690000000000012</v>
      </c>
      <c r="F363" s="74"/>
      <c r="G363" s="41">
        <f t="shared" si="25"/>
        <v>80.72</v>
      </c>
      <c r="H363" s="153" t="s">
        <v>275</v>
      </c>
      <c r="I363" s="185"/>
      <c r="K363" s="13"/>
      <c r="L363" s="13"/>
      <c r="N363" s="13"/>
      <c r="O363" s="46"/>
    </row>
    <row r="364" spans="1:15" x14ac:dyDescent="0.3">
      <c r="A364" s="192"/>
      <c r="B364" s="4" t="s">
        <v>14</v>
      </c>
      <c r="C364" s="52" t="s">
        <v>12</v>
      </c>
      <c r="D364" s="97">
        <v>46023</v>
      </c>
      <c r="E364" s="144">
        <v>51.21</v>
      </c>
      <c r="F364" s="149"/>
      <c r="G364" s="133">
        <f t="shared" si="25"/>
        <v>46.09</v>
      </c>
      <c r="H364" s="145" t="s">
        <v>276</v>
      </c>
      <c r="I364" s="185"/>
      <c r="K364" s="13"/>
      <c r="L364" s="13"/>
      <c r="N364" s="13"/>
      <c r="O364" s="46"/>
    </row>
    <row r="365" spans="1:15" x14ac:dyDescent="0.3">
      <c r="A365" s="193"/>
      <c r="B365" s="5" t="s">
        <v>15</v>
      </c>
      <c r="C365" s="53" t="s">
        <v>12</v>
      </c>
      <c r="D365" s="98">
        <v>46023</v>
      </c>
      <c r="E365" s="155">
        <v>38.56</v>
      </c>
      <c r="F365" s="140"/>
      <c r="G365" s="157">
        <f t="shared" si="25"/>
        <v>34.700000000000003</v>
      </c>
      <c r="H365" s="158" t="s">
        <v>277</v>
      </c>
      <c r="I365" s="186"/>
      <c r="K365" s="13"/>
      <c r="L365" s="13"/>
      <c r="N365" s="13"/>
      <c r="O365" s="46"/>
    </row>
    <row r="366" spans="1:15" ht="25.5" customHeight="1" x14ac:dyDescent="0.3">
      <c r="A366" s="127" t="s">
        <v>278</v>
      </c>
      <c r="B366" s="130" t="s">
        <v>205</v>
      </c>
      <c r="C366" s="110" t="s">
        <v>12</v>
      </c>
      <c r="D366" s="114">
        <v>46204</v>
      </c>
      <c r="E366" s="128">
        <v>106.94999999999999</v>
      </c>
      <c r="F366" s="152"/>
      <c r="G366" s="128">
        <f t="shared" si="25"/>
        <v>96.26</v>
      </c>
      <c r="H366" s="129" t="s">
        <v>279</v>
      </c>
      <c r="I366" s="184" t="s">
        <v>263</v>
      </c>
      <c r="K366" s="13"/>
      <c r="L366" s="13"/>
      <c r="N366" s="13"/>
      <c r="O366" s="46"/>
    </row>
    <row r="367" spans="1:15" ht="26" x14ac:dyDescent="0.3">
      <c r="A367" s="127" t="s">
        <v>280</v>
      </c>
      <c r="B367" s="130" t="s">
        <v>205</v>
      </c>
      <c r="C367" s="110" t="s">
        <v>12</v>
      </c>
      <c r="D367" s="114">
        <v>46023</v>
      </c>
      <c r="E367" s="128">
        <v>89.690000000000012</v>
      </c>
      <c r="F367" s="152"/>
      <c r="G367" s="128">
        <f>ROUND(E367*0.9,2)</f>
        <v>80.72</v>
      </c>
      <c r="H367" s="129" t="s">
        <v>281</v>
      </c>
      <c r="I367" s="185"/>
      <c r="K367" s="13"/>
      <c r="L367" s="13"/>
      <c r="N367" s="13"/>
      <c r="O367" s="46"/>
    </row>
    <row r="368" spans="1:15" ht="12.75" customHeight="1" x14ac:dyDescent="0.3">
      <c r="A368" s="191" t="s">
        <v>282</v>
      </c>
      <c r="B368" s="3" t="s">
        <v>11</v>
      </c>
      <c r="C368" s="51" t="s">
        <v>12</v>
      </c>
      <c r="D368" s="96">
        <v>46204</v>
      </c>
      <c r="E368" s="125">
        <v>106.94999999999999</v>
      </c>
      <c r="F368" s="74"/>
      <c r="G368" s="41">
        <f t="shared" ref="G368:G409" si="26">ROUND(E368*0.9,2)</f>
        <v>96.26</v>
      </c>
      <c r="H368" s="153" t="s">
        <v>283</v>
      </c>
      <c r="I368" s="185"/>
      <c r="K368" s="13"/>
      <c r="L368" s="13"/>
      <c r="N368" s="13"/>
      <c r="O368" s="46"/>
    </row>
    <row r="369" spans="1:15" x14ac:dyDescent="0.3">
      <c r="A369" s="192"/>
      <c r="B369" s="4" t="s">
        <v>14</v>
      </c>
      <c r="C369" s="52" t="s">
        <v>12</v>
      </c>
      <c r="D369" s="97">
        <v>46204</v>
      </c>
      <c r="E369" s="144">
        <v>61.48</v>
      </c>
      <c r="F369" s="149"/>
      <c r="G369" s="133">
        <f t="shared" si="26"/>
        <v>55.33</v>
      </c>
      <c r="H369" s="145" t="s">
        <v>284</v>
      </c>
      <c r="I369" s="185"/>
      <c r="K369" s="13"/>
      <c r="L369" s="13"/>
      <c r="N369" s="13"/>
      <c r="O369" s="46"/>
    </row>
    <row r="370" spans="1:15" x14ac:dyDescent="0.3">
      <c r="A370" s="193"/>
      <c r="B370" s="5" t="s">
        <v>15</v>
      </c>
      <c r="C370" s="53" t="s">
        <v>12</v>
      </c>
      <c r="D370" s="98">
        <v>46204</v>
      </c>
      <c r="E370" s="155">
        <v>46.37</v>
      </c>
      <c r="F370" s="148"/>
      <c r="G370" s="157">
        <f t="shared" si="26"/>
        <v>41.73</v>
      </c>
      <c r="H370" s="158" t="s">
        <v>285</v>
      </c>
      <c r="I370" s="185"/>
      <c r="K370" s="13"/>
      <c r="L370" s="13"/>
      <c r="N370" s="13"/>
      <c r="O370" s="46"/>
    </row>
    <row r="371" spans="1:15" ht="12.75" customHeight="1" x14ac:dyDescent="0.3">
      <c r="A371" s="191" t="s">
        <v>286</v>
      </c>
      <c r="B371" s="3" t="s">
        <v>11</v>
      </c>
      <c r="C371" s="51" t="s">
        <v>12</v>
      </c>
      <c r="D371" s="96">
        <v>46023</v>
      </c>
      <c r="E371" s="125">
        <v>89.690000000000012</v>
      </c>
      <c r="F371" s="74"/>
      <c r="G371" s="41">
        <f t="shared" si="26"/>
        <v>80.72</v>
      </c>
      <c r="H371" s="153" t="s">
        <v>287</v>
      </c>
      <c r="I371" s="185"/>
      <c r="K371" s="13"/>
      <c r="L371" s="13"/>
      <c r="N371" s="13"/>
      <c r="O371" s="46"/>
    </row>
    <row r="372" spans="1:15" x14ac:dyDescent="0.3">
      <c r="A372" s="192"/>
      <c r="B372" s="4" t="s">
        <v>14</v>
      </c>
      <c r="C372" s="52" t="s">
        <v>12</v>
      </c>
      <c r="D372" s="97">
        <v>46023</v>
      </c>
      <c r="E372" s="144">
        <v>51.21</v>
      </c>
      <c r="F372" s="149"/>
      <c r="G372" s="133">
        <f t="shared" si="26"/>
        <v>46.09</v>
      </c>
      <c r="H372" s="145" t="s">
        <v>288</v>
      </c>
      <c r="I372" s="185"/>
      <c r="K372" s="13"/>
      <c r="L372" s="13"/>
      <c r="N372" s="13"/>
      <c r="O372" s="46"/>
    </row>
    <row r="373" spans="1:15" x14ac:dyDescent="0.3">
      <c r="A373" s="193"/>
      <c r="B373" s="5" t="s">
        <v>15</v>
      </c>
      <c r="C373" s="53" t="s">
        <v>12</v>
      </c>
      <c r="D373" s="98">
        <v>46023</v>
      </c>
      <c r="E373" s="155">
        <v>38.56</v>
      </c>
      <c r="F373" s="148"/>
      <c r="G373" s="157">
        <f t="shared" si="26"/>
        <v>34.700000000000003</v>
      </c>
      <c r="H373" s="158" t="s">
        <v>289</v>
      </c>
      <c r="I373" s="185"/>
      <c r="K373" s="13"/>
      <c r="L373" s="13"/>
      <c r="N373" s="13"/>
      <c r="O373" s="46"/>
    </row>
    <row r="374" spans="1:15" ht="12.75" customHeight="1" x14ac:dyDescent="0.3">
      <c r="A374" s="191" t="s">
        <v>290</v>
      </c>
      <c r="B374" s="3" t="s">
        <v>11</v>
      </c>
      <c r="C374" s="51" t="s">
        <v>12</v>
      </c>
      <c r="D374" s="96">
        <v>46204</v>
      </c>
      <c r="E374" s="125">
        <v>143.75</v>
      </c>
      <c r="F374" s="74"/>
      <c r="G374" s="41">
        <f t="shared" si="26"/>
        <v>129.38</v>
      </c>
      <c r="H374" s="153" t="s">
        <v>291</v>
      </c>
      <c r="I374" s="185"/>
      <c r="K374" s="13"/>
      <c r="L374" s="13"/>
      <c r="N374" s="13"/>
      <c r="O374" s="46"/>
    </row>
    <row r="375" spans="1:15" x14ac:dyDescent="0.3">
      <c r="A375" s="192"/>
      <c r="B375" s="4" t="s">
        <v>14</v>
      </c>
      <c r="C375" s="52" t="s">
        <v>12</v>
      </c>
      <c r="D375" s="97">
        <v>46204</v>
      </c>
      <c r="E375" s="144">
        <v>83.18</v>
      </c>
      <c r="F375" s="149"/>
      <c r="G375" s="133">
        <f t="shared" si="26"/>
        <v>74.86</v>
      </c>
      <c r="H375" s="145" t="s">
        <v>292</v>
      </c>
      <c r="I375" s="185"/>
      <c r="K375" s="13"/>
      <c r="L375" s="13"/>
      <c r="N375" s="13"/>
      <c r="O375" s="46"/>
    </row>
    <row r="376" spans="1:15" x14ac:dyDescent="0.3">
      <c r="A376" s="193"/>
      <c r="B376" s="5" t="s">
        <v>15</v>
      </c>
      <c r="C376" s="53" t="s">
        <v>12</v>
      </c>
      <c r="D376" s="98">
        <v>46204</v>
      </c>
      <c r="E376" s="155">
        <v>61.82</v>
      </c>
      <c r="F376" s="148"/>
      <c r="G376" s="157">
        <f t="shared" si="26"/>
        <v>55.64</v>
      </c>
      <c r="H376" s="158" t="s">
        <v>293</v>
      </c>
      <c r="I376" s="185"/>
      <c r="K376" s="13"/>
      <c r="L376" s="13"/>
      <c r="N376" s="13"/>
      <c r="O376" s="46"/>
    </row>
    <row r="377" spans="1:15" ht="12.75" customHeight="1" x14ac:dyDescent="0.3">
      <c r="A377" s="191" t="s">
        <v>294</v>
      </c>
      <c r="B377" s="3" t="s">
        <v>11</v>
      </c>
      <c r="C377" s="51" t="s">
        <v>12</v>
      </c>
      <c r="D377" s="96">
        <v>46023</v>
      </c>
      <c r="E377" s="125">
        <v>118.94</v>
      </c>
      <c r="F377" s="74"/>
      <c r="G377" s="41">
        <f t="shared" si="26"/>
        <v>107.05</v>
      </c>
      <c r="H377" s="153" t="s">
        <v>295</v>
      </c>
      <c r="I377" s="185"/>
      <c r="K377" s="13"/>
      <c r="L377" s="13"/>
      <c r="N377" s="13"/>
      <c r="O377" s="46"/>
    </row>
    <row r="378" spans="1:15" x14ac:dyDescent="0.3">
      <c r="A378" s="192"/>
      <c r="B378" s="4" t="s">
        <v>14</v>
      </c>
      <c r="C378" s="52" t="s">
        <v>12</v>
      </c>
      <c r="D378" s="97">
        <v>46023</v>
      </c>
      <c r="E378" s="144">
        <v>68.12</v>
      </c>
      <c r="F378" s="149"/>
      <c r="G378" s="133">
        <f t="shared" si="26"/>
        <v>61.31</v>
      </c>
      <c r="H378" s="145" t="s">
        <v>296</v>
      </c>
      <c r="I378" s="185"/>
      <c r="K378" s="13"/>
      <c r="L378" s="13"/>
      <c r="N378" s="13"/>
      <c r="O378" s="46"/>
    </row>
    <row r="379" spans="1:15" x14ac:dyDescent="0.3">
      <c r="A379" s="193"/>
      <c r="B379" s="5" t="s">
        <v>15</v>
      </c>
      <c r="C379" s="53" t="s">
        <v>12</v>
      </c>
      <c r="D379" s="98">
        <v>46023</v>
      </c>
      <c r="E379" s="155">
        <v>50.21</v>
      </c>
      <c r="F379" s="148"/>
      <c r="G379" s="157">
        <f t="shared" si="26"/>
        <v>45.19</v>
      </c>
      <c r="H379" s="158" t="s">
        <v>297</v>
      </c>
      <c r="I379" s="185"/>
      <c r="K379" s="13"/>
      <c r="L379" s="13"/>
      <c r="N379" s="13"/>
      <c r="O379" s="46"/>
    </row>
    <row r="380" spans="1:15" ht="12.75" customHeight="1" x14ac:dyDescent="0.3">
      <c r="A380" s="191" t="s">
        <v>298</v>
      </c>
      <c r="B380" s="3" t="s">
        <v>11</v>
      </c>
      <c r="C380" s="51" t="s">
        <v>12</v>
      </c>
      <c r="D380" s="96">
        <v>46204</v>
      </c>
      <c r="E380" s="125">
        <v>143.75</v>
      </c>
      <c r="F380" s="74"/>
      <c r="G380" s="41">
        <f t="shared" si="26"/>
        <v>129.38</v>
      </c>
      <c r="H380" s="153" t="s">
        <v>299</v>
      </c>
      <c r="I380" s="185"/>
      <c r="K380" s="13"/>
      <c r="L380" s="13"/>
      <c r="N380" s="13"/>
      <c r="O380" s="46"/>
    </row>
    <row r="381" spans="1:15" x14ac:dyDescent="0.3">
      <c r="A381" s="192"/>
      <c r="B381" s="4" t="s">
        <v>14</v>
      </c>
      <c r="C381" s="52" t="s">
        <v>12</v>
      </c>
      <c r="D381" s="97">
        <v>46204</v>
      </c>
      <c r="E381" s="144">
        <v>83.18</v>
      </c>
      <c r="F381" s="149"/>
      <c r="G381" s="133">
        <f t="shared" si="26"/>
        <v>74.86</v>
      </c>
      <c r="H381" s="145" t="s">
        <v>300</v>
      </c>
      <c r="I381" s="185"/>
      <c r="K381" s="13"/>
      <c r="L381" s="13"/>
      <c r="N381" s="13"/>
      <c r="O381" s="46"/>
    </row>
    <row r="382" spans="1:15" x14ac:dyDescent="0.3">
      <c r="A382" s="193"/>
      <c r="B382" s="5" t="s">
        <v>15</v>
      </c>
      <c r="C382" s="53" t="s">
        <v>12</v>
      </c>
      <c r="D382" s="98">
        <v>46204</v>
      </c>
      <c r="E382" s="155">
        <v>61.82</v>
      </c>
      <c r="F382" s="148"/>
      <c r="G382" s="157">
        <f t="shared" si="26"/>
        <v>55.64</v>
      </c>
      <c r="H382" s="158" t="s">
        <v>301</v>
      </c>
      <c r="I382" s="185"/>
      <c r="K382" s="13"/>
      <c r="L382" s="13"/>
      <c r="N382" s="13"/>
      <c r="O382" s="46"/>
    </row>
    <row r="383" spans="1:15" ht="12.75" customHeight="1" x14ac:dyDescent="0.3">
      <c r="A383" s="191" t="s">
        <v>302</v>
      </c>
      <c r="B383" s="3" t="s">
        <v>11</v>
      </c>
      <c r="C383" s="51" t="s">
        <v>12</v>
      </c>
      <c r="D383" s="96">
        <v>46023</v>
      </c>
      <c r="E383" s="125">
        <v>118.94</v>
      </c>
      <c r="F383" s="74"/>
      <c r="G383" s="41">
        <f t="shared" si="26"/>
        <v>107.05</v>
      </c>
      <c r="H383" s="153" t="s">
        <v>303</v>
      </c>
      <c r="I383" s="185"/>
      <c r="K383" s="13"/>
      <c r="L383" s="13"/>
      <c r="N383" s="13"/>
      <c r="O383" s="46"/>
    </row>
    <row r="384" spans="1:15" x14ac:dyDescent="0.3">
      <c r="A384" s="192"/>
      <c r="B384" s="4" t="s">
        <v>14</v>
      </c>
      <c r="C384" s="52" t="s">
        <v>12</v>
      </c>
      <c r="D384" s="97">
        <v>46023</v>
      </c>
      <c r="E384" s="144">
        <v>68.12</v>
      </c>
      <c r="F384" s="149"/>
      <c r="G384" s="133">
        <f t="shared" si="26"/>
        <v>61.31</v>
      </c>
      <c r="H384" s="145" t="s">
        <v>304</v>
      </c>
      <c r="I384" s="185"/>
      <c r="K384" s="13"/>
      <c r="L384" s="13"/>
      <c r="N384" s="13"/>
      <c r="O384" s="46"/>
    </row>
    <row r="385" spans="1:15" x14ac:dyDescent="0.3">
      <c r="A385" s="193"/>
      <c r="B385" s="5" t="s">
        <v>15</v>
      </c>
      <c r="C385" s="53" t="s">
        <v>12</v>
      </c>
      <c r="D385" s="98">
        <v>46023</v>
      </c>
      <c r="E385" s="155">
        <v>50.21</v>
      </c>
      <c r="F385" s="148"/>
      <c r="G385" s="157">
        <f t="shared" si="26"/>
        <v>45.19</v>
      </c>
      <c r="H385" s="158" t="s">
        <v>305</v>
      </c>
      <c r="I385" s="185"/>
      <c r="K385" s="13"/>
      <c r="L385" s="13"/>
      <c r="N385" s="13"/>
      <c r="O385" s="46"/>
    </row>
    <row r="386" spans="1:15" ht="12.75" customHeight="1" x14ac:dyDescent="0.3">
      <c r="A386" s="191" t="s">
        <v>306</v>
      </c>
      <c r="B386" s="3" t="s">
        <v>11</v>
      </c>
      <c r="C386" s="51" t="s">
        <v>12</v>
      </c>
      <c r="D386" s="96">
        <v>46204</v>
      </c>
      <c r="E386" s="125">
        <v>143.75</v>
      </c>
      <c r="F386" s="74"/>
      <c r="G386" s="41">
        <f t="shared" si="26"/>
        <v>129.38</v>
      </c>
      <c r="H386" s="153" t="s">
        <v>307</v>
      </c>
      <c r="I386" s="185"/>
      <c r="K386" s="13"/>
      <c r="L386" s="13"/>
      <c r="N386" s="13"/>
      <c r="O386" s="46"/>
    </row>
    <row r="387" spans="1:15" x14ac:dyDescent="0.3">
      <c r="A387" s="192"/>
      <c r="B387" s="4" t="s">
        <v>14</v>
      </c>
      <c r="C387" s="52" t="s">
        <v>12</v>
      </c>
      <c r="D387" s="97">
        <v>46204</v>
      </c>
      <c r="E387" s="144">
        <v>83.18</v>
      </c>
      <c r="F387" s="149"/>
      <c r="G387" s="133">
        <f t="shared" si="26"/>
        <v>74.86</v>
      </c>
      <c r="H387" s="145" t="s">
        <v>308</v>
      </c>
      <c r="I387" s="185"/>
      <c r="K387" s="13"/>
      <c r="L387" s="13"/>
      <c r="N387" s="13"/>
      <c r="O387" s="46"/>
    </row>
    <row r="388" spans="1:15" x14ac:dyDescent="0.3">
      <c r="A388" s="193"/>
      <c r="B388" s="5" t="s">
        <v>15</v>
      </c>
      <c r="C388" s="53" t="s">
        <v>12</v>
      </c>
      <c r="D388" s="98">
        <v>46204</v>
      </c>
      <c r="E388" s="155">
        <v>61.82</v>
      </c>
      <c r="F388" s="148"/>
      <c r="G388" s="157">
        <f t="shared" si="26"/>
        <v>55.64</v>
      </c>
      <c r="H388" s="158" t="s">
        <v>309</v>
      </c>
      <c r="I388" s="185"/>
      <c r="K388" s="13"/>
      <c r="L388" s="13"/>
      <c r="N388" s="13"/>
      <c r="O388" s="46"/>
    </row>
    <row r="389" spans="1:15" ht="12.75" customHeight="1" x14ac:dyDescent="0.3">
      <c r="A389" s="191" t="s">
        <v>310</v>
      </c>
      <c r="B389" s="3" t="s">
        <v>11</v>
      </c>
      <c r="C389" s="51" t="s">
        <v>12</v>
      </c>
      <c r="D389" s="96">
        <v>46023</v>
      </c>
      <c r="E389" s="125">
        <v>118.94</v>
      </c>
      <c r="F389" s="74"/>
      <c r="G389" s="41">
        <f t="shared" si="26"/>
        <v>107.05</v>
      </c>
      <c r="H389" s="153" t="s">
        <v>311</v>
      </c>
      <c r="I389" s="185"/>
      <c r="K389" s="13"/>
      <c r="L389" s="13"/>
      <c r="N389" s="13"/>
      <c r="O389" s="46"/>
    </row>
    <row r="390" spans="1:15" x14ac:dyDescent="0.3">
      <c r="A390" s="192"/>
      <c r="B390" s="4" t="s">
        <v>14</v>
      </c>
      <c r="C390" s="52" t="s">
        <v>12</v>
      </c>
      <c r="D390" s="97">
        <v>46023</v>
      </c>
      <c r="E390" s="144">
        <v>68.12</v>
      </c>
      <c r="F390" s="149"/>
      <c r="G390" s="133">
        <f t="shared" si="26"/>
        <v>61.31</v>
      </c>
      <c r="H390" s="145" t="s">
        <v>312</v>
      </c>
      <c r="I390" s="185"/>
      <c r="K390" s="13"/>
      <c r="L390" s="13"/>
      <c r="N390" s="13"/>
      <c r="O390" s="46"/>
    </row>
    <row r="391" spans="1:15" x14ac:dyDescent="0.3">
      <c r="A391" s="193"/>
      <c r="B391" s="5" t="s">
        <v>15</v>
      </c>
      <c r="C391" s="53" t="s">
        <v>12</v>
      </c>
      <c r="D391" s="98">
        <v>46023</v>
      </c>
      <c r="E391" s="155">
        <v>50.21</v>
      </c>
      <c r="F391" s="148"/>
      <c r="G391" s="157">
        <f t="shared" si="26"/>
        <v>45.19</v>
      </c>
      <c r="H391" s="158" t="s">
        <v>313</v>
      </c>
      <c r="I391" s="185"/>
      <c r="K391" s="13"/>
      <c r="L391" s="13"/>
      <c r="N391" s="13"/>
      <c r="O391" s="46"/>
    </row>
    <row r="392" spans="1:15" ht="12.75" customHeight="1" x14ac:dyDescent="0.3">
      <c r="A392" s="191" t="s">
        <v>314</v>
      </c>
      <c r="B392" s="3" t="s">
        <v>11</v>
      </c>
      <c r="C392" s="51" t="s">
        <v>12</v>
      </c>
      <c r="D392" s="96">
        <v>46204</v>
      </c>
      <c r="E392" s="125">
        <v>143.75</v>
      </c>
      <c r="F392" s="74"/>
      <c r="G392" s="41">
        <f t="shared" si="26"/>
        <v>129.38</v>
      </c>
      <c r="H392" s="153" t="s">
        <v>315</v>
      </c>
      <c r="I392" s="185"/>
      <c r="K392" s="13"/>
      <c r="L392" s="13"/>
      <c r="N392" s="13"/>
      <c r="O392" s="46"/>
    </row>
    <row r="393" spans="1:15" x14ac:dyDescent="0.3">
      <c r="A393" s="192"/>
      <c r="B393" s="4" t="s">
        <v>14</v>
      </c>
      <c r="C393" s="52" t="s">
        <v>12</v>
      </c>
      <c r="D393" s="97">
        <v>46204</v>
      </c>
      <c r="E393" s="144">
        <v>83.18</v>
      </c>
      <c r="F393" s="149"/>
      <c r="G393" s="133">
        <f t="shared" si="26"/>
        <v>74.86</v>
      </c>
      <c r="H393" s="145" t="s">
        <v>316</v>
      </c>
      <c r="I393" s="185"/>
      <c r="K393" s="13"/>
      <c r="L393" s="13"/>
      <c r="N393" s="13"/>
      <c r="O393" s="46"/>
    </row>
    <row r="394" spans="1:15" x14ac:dyDescent="0.3">
      <c r="A394" s="193"/>
      <c r="B394" s="5" t="s">
        <v>15</v>
      </c>
      <c r="C394" s="53" t="s">
        <v>12</v>
      </c>
      <c r="D394" s="98">
        <v>46204</v>
      </c>
      <c r="E394" s="155">
        <v>61.82</v>
      </c>
      <c r="F394" s="148"/>
      <c r="G394" s="157">
        <f t="shared" si="26"/>
        <v>55.64</v>
      </c>
      <c r="H394" s="158" t="s">
        <v>317</v>
      </c>
      <c r="I394" s="185"/>
      <c r="K394" s="13"/>
      <c r="L394" s="13"/>
      <c r="N394" s="13"/>
      <c r="O394" s="46"/>
    </row>
    <row r="395" spans="1:15" x14ac:dyDescent="0.3">
      <c r="A395" s="191" t="s">
        <v>322</v>
      </c>
      <c r="B395" s="3" t="s">
        <v>11</v>
      </c>
      <c r="C395" s="51" t="s">
        <v>12</v>
      </c>
      <c r="D395" s="96">
        <v>46023</v>
      </c>
      <c r="E395" s="125">
        <v>118.94</v>
      </c>
      <c r="F395" s="74"/>
      <c r="G395" s="41">
        <f>ROUND(E395*0.9,2)</f>
        <v>107.05</v>
      </c>
      <c r="H395" s="153" t="s">
        <v>323</v>
      </c>
      <c r="I395" s="185"/>
      <c r="K395" s="13"/>
      <c r="L395" s="13"/>
      <c r="N395" s="13"/>
      <c r="O395" s="46"/>
    </row>
    <row r="396" spans="1:15" x14ac:dyDescent="0.3">
      <c r="A396" s="192"/>
      <c r="B396" s="4" t="s">
        <v>14</v>
      </c>
      <c r="C396" s="52" t="s">
        <v>12</v>
      </c>
      <c r="D396" s="97">
        <v>46023</v>
      </c>
      <c r="E396" s="144">
        <v>68.12</v>
      </c>
      <c r="F396" s="149"/>
      <c r="G396" s="133">
        <f>ROUND(E396*0.9,2)</f>
        <v>61.31</v>
      </c>
      <c r="H396" s="145" t="s">
        <v>324</v>
      </c>
      <c r="I396" s="185"/>
      <c r="K396" s="13"/>
      <c r="L396" s="13"/>
      <c r="N396" s="13"/>
      <c r="O396" s="46"/>
    </row>
    <row r="397" spans="1:15" ht="12.75" customHeight="1" x14ac:dyDescent="0.3">
      <c r="A397" s="193"/>
      <c r="B397" s="5" t="s">
        <v>15</v>
      </c>
      <c r="C397" s="53" t="s">
        <v>12</v>
      </c>
      <c r="D397" s="98">
        <v>46023</v>
      </c>
      <c r="E397" s="155">
        <v>50.21</v>
      </c>
      <c r="F397" s="148"/>
      <c r="G397" s="157">
        <f>ROUND(E397*0.9,2)</f>
        <v>45.19</v>
      </c>
      <c r="H397" s="158" t="s">
        <v>325</v>
      </c>
      <c r="I397" s="185"/>
      <c r="K397" s="13"/>
      <c r="L397" s="13"/>
      <c r="N397" s="13"/>
      <c r="O397" s="46"/>
    </row>
    <row r="398" spans="1:15" x14ac:dyDescent="0.3">
      <c r="A398" s="191" t="s">
        <v>318</v>
      </c>
      <c r="B398" s="3" t="s">
        <v>11</v>
      </c>
      <c r="C398" s="51" t="s">
        <v>12</v>
      </c>
      <c r="D398" s="96">
        <v>46204</v>
      </c>
      <c r="E398" s="125">
        <v>106.94999999999999</v>
      </c>
      <c r="F398" s="74"/>
      <c r="G398" s="41">
        <f t="shared" si="26"/>
        <v>96.26</v>
      </c>
      <c r="H398" s="153" t="s">
        <v>319</v>
      </c>
      <c r="I398" s="185"/>
      <c r="K398" s="13"/>
      <c r="L398" s="13"/>
      <c r="N398" s="13"/>
      <c r="O398" s="46"/>
    </row>
    <row r="399" spans="1:15" x14ac:dyDescent="0.3">
      <c r="A399" s="192"/>
      <c r="B399" s="4" t="s">
        <v>14</v>
      </c>
      <c r="C399" s="52" t="s">
        <v>12</v>
      </c>
      <c r="D399" s="97">
        <v>46204</v>
      </c>
      <c r="E399" s="144">
        <v>61.48</v>
      </c>
      <c r="F399" s="149"/>
      <c r="G399" s="133">
        <f t="shared" si="26"/>
        <v>55.33</v>
      </c>
      <c r="H399" s="145" t="s">
        <v>320</v>
      </c>
      <c r="I399" s="185"/>
      <c r="K399" s="13"/>
      <c r="L399" s="13"/>
      <c r="N399" s="13"/>
      <c r="O399" s="46"/>
    </row>
    <row r="400" spans="1:15" ht="12.75" customHeight="1" x14ac:dyDescent="0.3">
      <c r="A400" s="193"/>
      <c r="B400" s="5" t="s">
        <v>15</v>
      </c>
      <c r="C400" s="53" t="s">
        <v>12</v>
      </c>
      <c r="D400" s="98">
        <v>46204</v>
      </c>
      <c r="E400" s="155">
        <v>46.37</v>
      </c>
      <c r="F400" s="148"/>
      <c r="G400" s="157">
        <f t="shared" si="26"/>
        <v>41.73</v>
      </c>
      <c r="H400" s="158" t="s">
        <v>321</v>
      </c>
      <c r="I400" s="185"/>
      <c r="K400" s="13"/>
      <c r="L400" s="13"/>
      <c r="N400" s="13"/>
      <c r="O400" s="46"/>
    </row>
    <row r="401" spans="1:15" x14ac:dyDescent="0.3">
      <c r="A401" s="191" t="s">
        <v>326</v>
      </c>
      <c r="B401" s="3" t="s">
        <v>11</v>
      </c>
      <c r="C401" s="51" t="s">
        <v>12</v>
      </c>
      <c r="D401" s="96">
        <v>46023</v>
      </c>
      <c r="E401" s="125">
        <v>89.690000000000012</v>
      </c>
      <c r="F401" s="74"/>
      <c r="G401" s="41">
        <f t="shared" si="26"/>
        <v>80.72</v>
      </c>
      <c r="H401" s="153" t="s">
        <v>327</v>
      </c>
      <c r="I401" s="185"/>
      <c r="K401" s="13"/>
      <c r="L401" s="13"/>
      <c r="N401" s="13"/>
      <c r="O401" s="46"/>
    </row>
    <row r="402" spans="1:15" x14ac:dyDescent="0.3">
      <c r="A402" s="192"/>
      <c r="B402" s="4" t="s">
        <v>14</v>
      </c>
      <c r="C402" s="52" t="s">
        <v>12</v>
      </c>
      <c r="D402" s="97">
        <v>46023</v>
      </c>
      <c r="E402" s="144">
        <v>51.21</v>
      </c>
      <c r="F402" s="149"/>
      <c r="G402" s="133">
        <f t="shared" si="26"/>
        <v>46.09</v>
      </c>
      <c r="H402" s="145" t="s">
        <v>328</v>
      </c>
      <c r="I402" s="185"/>
      <c r="K402" s="13"/>
      <c r="L402" s="13"/>
      <c r="N402" s="13"/>
      <c r="O402" s="46"/>
    </row>
    <row r="403" spans="1:15" ht="12.75" customHeight="1" x14ac:dyDescent="0.3">
      <c r="A403" s="193"/>
      <c r="B403" s="5" t="s">
        <v>15</v>
      </c>
      <c r="C403" s="53" t="s">
        <v>12</v>
      </c>
      <c r="D403" s="98">
        <v>46023</v>
      </c>
      <c r="E403" s="155">
        <v>38.56</v>
      </c>
      <c r="F403" s="148"/>
      <c r="G403" s="157">
        <f t="shared" si="26"/>
        <v>34.700000000000003</v>
      </c>
      <c r="H403" s="158" t="s">
        <v>329</v>
      </c>
      <c r="I403" s="185"/>
      <c r="K403" s="13"/>
      <c r="L403" s="13"/>
      <c r="N403" s="13"/>
      <c r="O403" s="46"/>
    </row>
    <row r="404" spans="1:15" x14ac:dyDescent="0.3">
      <c r="A404" s="191" t="s">
        <v>330</v>
      </c>
      <c r="B404" s="3" t="s">
        <v>11</v>
      </c>
      <c r="C404" s="51" t="s">
        <v>12</v>
      </c>
      <c r="D404" s="96">
        <v>46204</v>
      </c>
      <c r="E404" s="125">
        <v>106.94999999999999</v>
      </c>
      <c r="F404" s="74"/>
      <c r="G404" s="41">
        <f t="shared" si="26"/>
        <v>96.26</v>
      </c>
      <c r="H404" s="153" t="s">
        <v>331</v>
      </c>
      <c r="I404" s="185"/>
      <c r="K404" s="13"/>
      <c r="L404" s="13"/>
      <c r="N404" s="13"/>
      <c r="O404" s="46"/>
    </row>
    <row r="405" spans="1:15" x14ac:dyDescent="0.3">
      <c r="A405" s="192"/>
      <c r="B405" s="4" t="s">
        <v>14</v>
      </c>
      <c r="C405" s="52" t="s">
        <v>12</v>
      </c>
      <c r="D405" s="97">
        <v>46204</v>
      </c>
      <c r="E405" s="144">
        <v>61.48</v>
      </c>
      <c r="F405" s="149"/>
      <c r="G405" s="133">
        <f t="shared" si="26"/>
        <v>55.33</v>
      </c>
      <c r="H405" s="145" t="s">
        <v>332</v>
      </c>
      <c r="I405" s="185"/>
      <c r="K405" s="13"/>
      <c r="L405" s="13"/>
      <c r="N405" s="13"/>
      <c r="O405" s="46"/>
    </row>
    <row r="406" spans="1:15" ht="12.75" customHeight="1" x14ac:dyDescent="0.3">
      <c r="A406" s="193"/>
      <c r="B406" s="5" t="s">
        <v>15</v>
      </c>
      <c r="C406" s="53" t="s">
        <v>12</v>
      </c>
      <c r="D406" s="98">
        <v>46204</v>
      </c>
      <c r="E406" s="155">
        <v>46.37</v>
      </c>
      <c r="F406" s="148"/>
      <c r="G406" s="157">
        <f t="shared" si="26"/>
        <v>41.73</v>
      </c>
      <c r="H406" s="158" t="s">
        <v>333</v>
      </c>
      <c r="I406" s="185"/>
      <c r="K406" s="13"/>
      <c r="L406" s="13"/>
      <c r="N406" s="13"/>
      <c r="O406" s="46"/>
    </row>
    <row r="407" spans="1:15" x14ac:dyDescent="0.3">
      <c r="A407" s="191" t="s">
        <v>334</v>
      </c>
      <c r="B407" s="3" t="s">
        <v>11</v>
      </c>
      <c r="C407" s="51" t="s">
        <v>12</v>
      </c>
      <c r="D407" s="96">
        <v>46023</v>
      </c>
      <c r="E407" s="125">
        <v>89.690000000000012</v>
      </c>
      <c r="F407" s="74"/>
      <c r="G407" s="41">
        <f t="shared" si="26"/>
        <v>80.72</v>
      </c>
      <c r="H407" s="153" t="s">
        <v>335</v>
      </c>
      <c r="I407" s="185"/>
      <c r="K407" s="13"/>
      <c r="L407" s="13"/>
      <c r="N407" s="13"/>
      <c r="O407" s="46"/>
    </row>
    <row r="408" spans="1:15" x14ac:dyDescent="0.3">
      <c r="A408" s="192"/>
      <c r="B408" s="4" t="s">
        <v>14</v>
      </c>
      <c r="C408" s="52" t="s">
        <v>12</v>
      </c>
      <c r="D408" s="97">
        <v>46023</v>
      </c>
      <c r="E408" s="144">
        <v>51.21</v>
      </c>
      <c r="F408" s="149"/>
      <c r="G408" s="133">
        <f t="shared" si="26"/>
        <v>46.09</v>
      </c>
      <c r="H408" s="145" t="s">
        <v>336</v>
      </c>
      <c r="I408" s="185"/>
      <c r="K408" s="13"/>
      <c r="L408" s="13"/>
      <c r="N408" s="13"/>
      <c r="O408" s="46"/>
    </row>
    <row r="409" spans="1:15" ht="12.75" customHeight="1" x14ac:dyDescent="0.3">
      <c r="A409" s="193"/>
      <c r="B409" s="5" t="s">
        <v>15</v>
      </c>
      <c r="C409" s="53" t="s">
        <v>12</v>
      </c>
      <c r="D409" s="98">
        <v>46023</v>
      </c>
      <c r="E409" s="155">
        <v>38.56</v>
      </c>
      <c r="F409" s="140"/>
      <c r="G409" s="157">
        <f t="shared" si="26"/>
        <v>34.700000000000003</v>
      </c>
      <c r="H409" s="158" t="s">
        <v>337</v>
      </c>
      <c r="I409" s="186"/>
      <c r="K409" s="13"/>
      <c r="L409" s="13"/>
      <c r="N409" s="13"/>
      <c r="O409" s="46"/>
    </row>
    <row r="410" spans="1:15" x14ac:dyDescent="0.3">
      <c r="C410" s="21"/>
      <c r="D410" s="21"/>
      <c r="E410" s="123"/>
      <c r="F410" s="24"/>
      <c r="G410" s="24"/>
      <c r="H410" s="20"/>
      <c r="I410" s="8"/>
      <c r="K410" s="13"/>
      <c r="L410" s="13"/>
      <c r="N410" s="13"/>
      <c r="O410" s="46"/>
    </row>
    <row r="411" spans="1:15" x14ac:dyDescent="0.3">
      <c r="A411" s="187" t="s">
        <v>338</v>
      </c>
      <c r="B411" s="187"/>
      <c r="C411" s="18"/>
      <c r="D411" s="18"/>
      <c r="E411" s="162"/>
      <c r="F411" s="45"/>
      <c r="G411" s="45"/>
      <c r="H411" s="20"/>
      <c r="I411" s="8"/>
      <c r="K411" s="13"/>
      <c r="L411" s="13"/>
      <c r="N411" s="13"/>
      <c r="O411" s="46"/>
    </row>
    <row r="412" spans="1:15" ht="12.75" customHeight="1" x14ac:dyDescent="0.3">
      <c r="A412" s="75" t="s">
        <v>339</v>
      </c>
      <c r="B412" s="109"/>
      <c r="C412" s="18"/>
      <c r="D412" s="18"/>
      <c r="E412" s="162"/>
      <c r="F412" s="45"/>
      <c r="G412" s="45"/>
      <c r="H412" s="20"/>
      <c r="I412" s="8"/>
      <c r="K412" s="13"/>
      <c r="L412" s="13"/>
      <c r="N412" s="13"/>
      <c r="O412" s="46"/>
    </row>
    <row r="413" spans="1:15" x14ac:dyDescent="0.3">
      <c r="A413" s="191" t="s">
        <v>340</v>
      </c>
      <c r="B413" s="3" t="s">
        <v>11</v>
      </c>
      <c r="C413" s="51" t="s">
        <v>12</v>
      </c>
      <c r="D413" s="96">
        <v>46204</v>
      </c>
      <c r="E413" s="125">
        <v>107.70000000000002</v>
      </c>
      <c r="F413" s="74"/>
      <c r="G413" s="41">
        <f t="shared" ref="G413:G444" si="27">ROUND(E413*0.9,2)</f>
        <v>96.93</v>
      </c>
      <c r="H413" s="153" t="s">
        <v>341</v>
      </c>
      <c r="I413" s="184" t="s">
        <v>342</v>
      </c>
      <c r="K413" s="13"/>
      <c r="L413" s="13"/>
      <c r="N413" s="13"/>
      <c r="O413" s="46"/>
    </row>
    <row r="414" spans="1:15" x14ac:dyDescent="0.3">
      <c r="A414" s="192"/>
      <c r="B414" s="4" t="s">
        <v>14</v>
      </c>
      <c r="C414" s="52" t="s">
        <v>12</v>
      </c>
      <c r="D414" s="97">
        <v>46204</v>
      </c>
      <c r="E414" s="144">
        <v>62.28</v>
      </c>
      <c r="F414" s="149"/>
      <c r="G414" s="133">
        <f t="shared" si="27"/>
        <v>56.05</v>
      </c>
      <c r="H414" s="145" t="s">
        <v>343</v>
      </c>
      <c r="I414" s="185"/>
      <c r="K414" s="13"/>
      <c r="L414" s="13"/>
      <c r="N414" s="13"/>
      <c r="O414" s="46"/>
    </row>
    <row r="415" spans="1:15" ht="12.75" customHeight="1" x14ac:dyDescent="0.3">
      <c r="A415" s="193"/>
      <c r="B415" s="5" t="s">
        <v>15</v>
      </c>
      <c r="C415" s="53" t="s">
        <v>12</v>
      </c>
      <c r="D415" s="98">
        <v>46204</v>
      </c>
      <c r="E415" s="155">
        <v>47.26</v>
      </c>
      <c r="F415" s="148"/>
      <c r="G415" s="157">
        <f t="shared" si="27"/>
        <v>42.53</v>
      </c>
      <c r="H415" s="158" t="s">
        <v>344</v>
      </c>
      <c r="I415" s="185"/>
      <c r="K415" s="13"/>
      <c r="L415" s="13"/>
      <c r="N415" s="13"/>
      <c r="O415" s="46"/>
    </row>
    <row r="416" spans="1:15" x14ac:dyDescent="0.3">
      <c r="A416" s="191" t="s">
        <v>345</v>
      </c>
      <c r="B416" s="3" t="s">
        <v>11</v>
      </c>
      <c r="C416" s="51" t="s">
        <v>12</v>
      </c>
      <c r="D416" s="96">
        <v>46204</v>
      </c>
      <c r="E416" s="125">
        <v>74.150000000000006</v>
      </c>
      <c r="F416" s="74"/>
      <c r="G416" s="41">
        <f t="shared" si="27"/>
        <v>66.739999999999995</v>
      </c>
      <c r="H416" s="153" t="s">
        <v>346</v>
      </c>
      <c r="I416" s="185"/>
      <c r="K416" s="13"/>
      <c r="L416" s="13"/>
      <c r="N416" s="13"/>
      <c r="O416" s="46"/>
    </row>
    <row r="417" spans="1:15" x14ac:dyDescent="0.3">
      <c r="A417" s="192"/>
      <c r="B417" s="4" t="s">
        <v>14</v>
      </c>
      <c r="C417" s="52" t="s">
        <v>12</v>
      </c>
      <c r="D417" s="97">
        <v>46204</v>
      </c>
      <c r="E417" s="144">
        <v>42.8</v>
      </c>
      <c r="F417" s="149"/>
      <c r="G417" s="133">
        <f t="shared" si="27"/>
        <v>38.520000000000003</v>
      </c>
      <c r="H417" s="145" t="s">
        <v>347</v>
      </c>
      <c r="I417" s="185"/>
      <c r="K417" s="13"/>
      <c r="L417" s="13"/>
      <c r="N417" s="13"/>
      <c r="O417" s="46"/>
    </row>
    <row r="418" spans="1:15" ht="12.75" customHeight="1" x14ac:dyDescent="0.3">
      <c r="A418" s="193"/>
      <c r="B418" s="5" t="s">
        <v>15</v>
      </c>
      <c r="C418" s="53" t="s">
        <v>12</v>
      </c>
      <c r="D418" s="98">
        <v>46204</v>
      </c>
      <c r="E418" s="155">
        <v>32.26</v>
      </c>
      <c r="F418" s="140"/>
      <c r="G418" s="157">
        <f t="shared" si="27"/>
        <v>29.03</v>
      </c>
      <c r="H418" s="158" t="s">
        <v>348</v>
      </c>
      <c r="I418" s="186"/>
      <c r="K418" s="13"/>
      <c r="L418" s="13"/>
      <c r="N418" s="13"/>
      <c r="O418" s="46"/>
    </row>
    <row r="419" spans="1:15" x14ac:dyDescent="0.3">
      <c r="A419" s="191" t="s">
        <v>349</v>
      </c>
      <c r="B419" s="3" t="s">
        <v>11</v>
      </c>
      <c r="C419" s="51" t="s">
        <v>12</v>
      </c>
      <c r="D419" s="96">
        <v>46204</v>
      </c>
      <c r="E419" s="125">
        <v>56.610000000000007</v>
      </c>
      <c r="F419" s="74"/>
      <c r="G419" s="41">
        <f t="shared" si="27"/>
        <v>50.95</v>
      </c>
      <c r="H419" s="153" t="s">
        <v>350</v>
      </c>
      <c r="I419" s="184" t="s">
        <v>342</v>
      </c>
      <c r="K419" s="13"/>
      <c r="L419" s="13"/>
      <c r="N419" s="13"/>
      <c r="O419" s="46"/>
    </row>
    <row r="420" spans="1:15" x14ac:dyDescent="0.3">
      <c r="A420" s="192"/>
      <c r="B420" s="4" t="s">
        <v>14</v>
      </c>
      <c r="C420" s="52" t="s">
        <v>12</v>
      </c>
      <c r="D420" s="97">
        <v>46204</v>
      </c>
      <c r="E420" s="144">
        <v>31.78</v>
      </c>
      <c r="F420" s="149"/>
      <c r="G420" s="133">
        <f t="shared" si="27"/>
        <v>28.6</v>
      </c>
      <c r="H420" s="145" t="s">
        <v>351</v>
      </c>
      <c r="I420" s="185"/>
      <c r="K420" s="13"/>
      <c r="L420" s="13"/>
      <c r="N420" s="13"/>
      <c r="O420" s="46"/>
    </row>
    <row r="421" spans="1:15" ht="12.75" customHeight="1" x14ac:dyDescent="0.3">
      <c r="A421" s="193"/>
      <c r="B421" s="5" t="s">
        <v>15</v>
      </c>
      <c r="C421" s="53" t="s">
        <v>12</v>
      </c>
      <c r="D421" s="98">
        <v>46204</v>
      </c>
      <c r="E421" s="155">
        <v>23.56</v>
      </c>
      <c r="F421" s="148"/>
      <c r="G421" s="157">
        <f t="shared" si="27"/>
        <v>21.2</v>
      </c>
      <c r="H421" s="158" t="s">
        <v>352</v>
      </c>
      <c r="I421" s="185"/>
      <c r="K421" s="13"/>
      <c r="L421" s="13"/>
      <c r="N421" s="13"/>
      <c r="O421" s="46"/>
    </row>
    <row r="422" spans="1:15" x14ac:dyDescent="0.3">
      <c r="A422" s="194" t="s">
        <v>353</v>
      </c>
      <c r="B422" s="3" t="s">
        <v>11</v>
      </c>
      <c r="C422" s="51" t="s">
        <v>12</v>
      </c>
      <c r="D422" s="96">
        <v>46204</v>
      </c>
      <c r="E422" s="125">
        <v>152.88999999999999</v>
      </c>
      <c r="F422" s="74"/>
      <c r="G422" s="41">
        <f t="shared" si="27"/>
        <v>137.6</v>
      </c>
      <c r="H422" s="172" t="s">
        <v>242</v>
      </c>
      <c r="I422" s="185"/>
      <c r="K422" s="13"/>
      <c r="L422" s="13"/>
      <c r="N422" s="13"/>
      <c r="O422" s="46"/>
    </row>
    <row r="423" spans="1:15" x14ac:dyDescent="0.3">
      <c r="A423" s="195"/>
      <c r="B423" s="4" t="s">
        <v>14</v>
      </c>
      <c r="C423" s="52" t="s">
        <v>12</v>
      </c>
      <c r="D423" s="97">
        <v>46204</v>
      </c>
      <c r="E423" s="144">
        <v>88.68</v>
      </c>
      <c r="F423" s="149"/>
      <c r="G423" s="133">
        <f t="shared" si="27"/>
        <v>79.81</v>
      </c>
      <c r="H423" s="173" t="s">
        <v>243</v>
      </c>
      <c r="I423" s="185"/>
      <c r="K423" s="13"/>
      <c r="L423" s="13"/>
      <c r="N423" s="13"/>
      <c r="O423" s="46"/>
    </row>
    <row r="424" spans="1:15" ht="12.75" customHeight="1" x14ac:dyDescent="0.3">
      <c r="A424" s="196"/>
      <c r="B424" s="5" t="s">
        <v>15</v>
      </c>
      <c r="C424" s="53" t="s">
        <v>12</v>
      </c>
      <c r="D424" s="98">
        <v>46204</v>
      </c>
      <c r="E424" s="155">
        <v>65.84</v>
      </c>
      <c r="F424" s="148"/>
      <c r="G424" s="157">
        <f t="shared" si="27"/>
        <v>59.26</v>
      </c>
      <c r="H424" s="174" t="s">
        <v>244</v>
      </c>
      <c r="I424" s="185"/>
      <c r="K424" s="13"/>
      <c r="L424" s="13"/>
      <c r="N424" s="13"/>
      <c r="O424" s="46"/>
    </row>
    <row r="425" spans="1:15" x14ac:dyDescent="0.3">
      <c r="A425" s="194" t="s">
        <v>354</v>
      </c>
      <c r="B425" s="3" t="s">
        <v>11</v>
      </c>
      <c r="C425" s="51" t="s">
        <v>12</v>
      </c>
      <c r="D425" s="96">
        <v>46204</v>
      </c>
      <c r="E425" s="125">
        <v>152.88999999999999</v>
      </c>
      <c r="F425" s="74"/>
      <c r="G425" s="41">
        <f t="shared" si="27"/>
        <v>137.6</v>
      </c>
      <c r="H425" s="172" t="s">
        <v>226</v>
      </c>
      <c r="I425" s="185"/>
      <c r="K425" s="13"/>
      <c r="L425" s="13"/>
      <c r="N425" s="13"/>
      <c r="O425" s="46"/>
    </row>
    <row r="426" spans="1:15" x14ac:dyDescent="0.3">
      <c r="A426" s="195"/>
      <c r="B426" s="4" t="s">
        <v>14</v>
      </c>
      <c r="C426" s="52" t="s">
        <v>12</v>
      </c>
      <c r="D426" s="97">
        <v>46204</v>
      </c>
      <c r="E426" s="144">
        <v>88.68</v>
      </c>
      <c r="F426" s="149"/>
      <c r="G426" s="133">
        <f t="shared" si="27"/>
        <v>79.81</v>
      </c>
      <c r="H426" s="173" t="s">
        <v>227</v>
      </c>
      <c r="I426" s="185"/>
      <c r="K426" s="13"/>
      <c r="L426" s="13"/>
      <c r="N426" s="13"/>
      <c r="O426" s="46"/>
    </row>
    <row r="427" spans="1:15" ht="12.75" customHeight="1" x14ac:dyDescent="0.3">
      <c r="A427" s="196"/>
      <c r="B427" s="5" t="s">
        <v>15</v>
      </c>
      <c r="C427" s="53" t="s">
        <v>12</v>
      </c>
      <c r="D427" s="98">
        <v>46204</v>
      </c>
      <c r="E427" s="155">
        <v>65.84</v>
      </c>
      <c r="F427" s="148"/>
      <c r="G427" s="157">
        <f t="shared" si="27"/>
        <v>59.26</v>
      </c>
      <c r="H427" s="174" t="s">
        <v>228</v>
      </c>
      <c r="I427" s="185"/>
      <c r="K427" s="13"/>
      <c r="L427" s="13"/>
      <c r="N427" s="13"/>
      <c r="O427" s="46"/>
    </row>
    <row r="428" spans="1:15" x14ac:dyDescent="0.3">
      <c r="A428" s="194" t="s">
        <v>355</v>
      </c>
      <c r="B428" s="3" t="s">
        <v>11</v>
      </c>
      <c r="C428" s="51" t="s">
        <v>12</v>
      </c>
      <c r="D428" s="96">
        <v>46204</v>
      </c>
      <c r="E428" s="125">
        <v>152.88999999999999</v>
      </c>
      <c r="F428" s="74"/>
      <c r="G428" s="41">
        <f t="shared" si="27"/>
        <v>137.6</v>
      </c>
      <c r="H428" s="172" t="s">
        <v>315</v>
      </c>
      <c r="I428" s="185"/>
      <c r="K428" s="13"/>
      <c r="L428" s="13"/>
      <c r="N428" s="13"/>
      <c r="O428" s="46"/>
    </row>
    <row r="429" spans="1:15" x14ac:dyDescent="0.3">
      <c r="A429" s="195"/>
      <c r="B429" s="4" t="s">
        <v>14</v>
      </c>
      <c r="C429" s="52" t="s">
        <v>12</v>
      </c>
      <c r="D429" s="97">
        <v>46204</v>
      </c>
      <c r="E429" s="144">
        <v>88.68</v>
      </c>
      <c r="F429" s="149"/>
      <c r="G429" s="133">
        <f t="shared" si="27"/>
        <v>79.81</v>
      </c>
      <c r="H429" s="173" t="s">
        <v>316</v>
      </c>
      <c r="I429" s="185"/>
      <c r="K429" s="13"/>
      <c r="L429" s="13"/>
      <c r="N429" s="13"/>
      <c r="O429" s="46"/>
    </row>
    <row r="430" spans="1:15" ht="12.75" customHeight="1" x14ac:dyDescent="0.3">
      <c r="A430" s="196"/>
      <c r="B430" s="5" t="s">
        <v>15</v>
      </c>
      <c r="C430" s="53" t="s">
        <v>12</v>
      </c>
      <c r="D430" s="98">
        <v>46204</v>
      </c>
      <c r="E430" s="155">
        <v>65.84</v>
      </c>
      <c r="F430" s="148"/>
      <c r="G430" s="157">
        <f t="shared" si="27"/>
        <v>59.26</v>
      </c>
      <c r="H430" s="174" t="s">
        <v>317</v>
      </c>
      <c r="I430" s="185"/>
      <c r="K430" s="13"/>
      <c r="L430" s="13"/>
      <c r="N430" s="13"/>
      <c r="O430" s="46"/>
    </row>
    <row r="431" spans="1:15" x14ac:dyDescent="0.3">
      <c r="A431" s="194" t="s">
        <v>356</v>
      </c>
      <c r="B431" s="3" t="s">
        <v>11</v>
      </c>
      <c r="C431" s="51" t="s">
        <v>12</v>
      </c>
      <c r="D431" s="96">
        <v>46204</v>
      </c>
      <c r="E431" s="125">
        <v>125.53</v>
      </c>
      <c r="F431" s="74"/>
      <c r="G431" s="41">
        <f t="shared" si="27"/>
        <v>112.98</v>
      </c>
      <c r="H431" s="172" t="s">
        <v>246</v>
      </c>
      <c r="I431" s="185"/>
      <c r="K431" s="13"/>
      <c r="L431" s="13"/>
      <c r="N431" s="13"/>
      <c r="O431" s="46"/>
    </row>
    <row r="432" spans="1:15" x14ac:dyDescent="0.3">
      <c r="A432" s="195"/>
      <c r="B432" s="4" t="s">
        <v>14</v>
      </c>
      <c r="C432" s="52" t="s">
        <v>12</v>
      </c>
      <c r="D432" s="97">
        <v>46204</v>
      </c>
      <c r="E432" s="144">
        <v>72.819999999999993</v>
      </c>
      <c r="F432" s="149"/>
      <c r="G432" s="133">
        <f t="shared" si="27"/>
        <v>65.540000000000006</v>
      </c>
      <c r="H432" s="173" t="s">
        <v>247</v>
      </c>
      <c r="I432" s="185"/>
      <c r="K432" s="13"/>
      <c r="L432" s="13"/>
      <c r="N432" s="13"/>
      <c r="O432" s="46"/>
    </row>
    <row r="433" spans="1:15" ht="12.75" customHeight="1" x14ac:dyDescent="0.3">
      <c r="A433" s="196"/>
      <c r="B433" s="5" t="s">
        <v>15</v>
      </c>
      <c r="C433" s="53" t="s">
        <v>12</v>
      </c>
      <c r="D433" s="98">
        <v>46204</v>
      </c>
      <c r="E433" s="155">
        <v>54.08</v>
      </c>
      <c r="F433" s="148"/>
      <c r="G433" s="157">
        <f t="shared" si="27"/>
        <v>48.67</v>
      </c>
      <c r="H433" s="174" t="s">
        <v>248</v>
      </c>
      <c r="I433" s="185"/>
      <c r="K433" s="13"/>
      <c r="L433" s="13"/>
      <c r="N433" s="13"/>
      <c r="O433" s="46"/>
    </row>
    <row r="434" spans="1:15" x14ac:dyDescent="0.3">
      <c r="A434" s="194" t="s">
        <v>357</v>
      </c>
      <c r="B434" s="3" t="s">
        <v>11</v>
      </c>
      <c r="C434" s="51" t="s">
        <v>12</v>
      </c>
      <c r="D434" s="96">
        <v>46204</v>
      </c>
      <c r="E434" s="125">
        <v>125.53</v>
      </c>
      <c r="F434" s="74"/>
      <c r="G434" s="41">
        <f t="shared" si="27"/>
        <v>112.98</v>
      </c>
      <c r="H434" s="172" t="s">
        <v>230</v>
      </c>
      <c r="I434" s="185"/>
      <c r="K434" s="13"/>
      <c r="L434" s="13"/>
      <c r="N434" s="13"/>
      <c r="O434" s="46"/>
    </row>
    <row r="435" spans="1:15" x14ac:dyDescent="0.3">
      <c r="A435" s="195"/>
      <c r="B435" s="4" t="s">
        <v>14</v>
      </c>
      <c r="C435" s="52" t="s">
        <v>12</v>
      </c>
      <c r="D435" s="97">
        <v>46204</v>
      </c>
      <c r="E435" s="144">
        <v>72.819999999999993</v>
      </c>
      <c r="F435" s="149"/>
      <c r="G435" s="133">
        <f t="shared" si="27"/>
        <v>65.540000000000006</v>
      </c>
      <c r="H435" s="173" t="s">
        <v>231</v>
      </c>
      <c r="I435" s="185"/>
      <c r="K435" s="13"/>
      <c r="L435" s="13"/>
      <c r="N435" s="13"/>
      <c r="O435" s="46"/>
    </row>
    <row r="436" spans="1:15" x14ac:dyDescent="0.3">
      <c r="A436" s="196"/>
      <c r="B436" s="5" t="s">
        <v>15</v>
      </c>
      <c r="C436" s="53" t="s">
        <v>12</v>
      </c>
      <c r="D436" s="98">
        <v>46204</v>
      </c>
      <c r="E436" s="155">
        <v>54.08</v>
      </c>
      <c r="F436" s="148"/>
      <c r="G436" s="157">
        <f t="shared" si="27"/>
        <v>48.67</v>
      </c>
      <c r="H436" s="174" t="s">
        <v>232</v>
      </c>
      <c r="I436" s="185"/>
      <c r="K436" s="13"/>
      <c r="L436" s="13"/>
      <c r="N436" s="13"/>
      <c r="O436" s="46"/>
    </row>
    <row r="437" spans="1:15" x14ac:dyDescent="0.3">
      <c r="A437" s="194" t="s">
        <v>358</v>
      </c>
      <c r="B437" s="3" t="s">
        <v>11</v>
      </c>
      <c r="C437" s="51" t="s">
        <v>12</v>
      </c>
      <c r="D437" s="96">
        <v>46204</v>
      </c>
      <c r="E437" s="125">
        <v>125.53</v>
      </c>
      <c r="F437" s="74"/>
      <c r="G437" s="41">
        <f t="shared" si="27"/>
        <v>112.98</v>
      </c>
      <c r="H437" s="172" t="s">
        <v>319</v>
      </c>
      <c r="I437" s="185"/>
      <c r="K437" s="13"/>
      <c r="L437" s="13"/>
      <c r="N437" s="13"/>
      <c r="O437" s="46"/>
    </row>
    <row r="438" spans="1:15" ht="13" customHeight="1" x14ac:dyDescent="0.3">
      <c r="A438" s="195"/>
      <c r="B438" s="4" t="s">
        <v>14</v>
      </c>
      <c r="C438" s="52" t="s">
        <v>12</v>
      </c>
      <c r="D438" s="97">
        <v>46204</v>
      </c>
      <c r="E438" s="144">
        <v>72.819999999999993</v>
      </c>
      <c r="F438" s="149"/>
      <c r="G438" s="133">
        <f t="shared" si="27"/>
        <v>65.540000000000006</v>
      </c>
      <c r="H438" s="173" t="s">
        <v>320</v>
      </c>
      <c r="I438" s="185"/>
      <c r="K438" s="13"/>
      <c r="L438" s="13"/>
      <c r="N438" s="13"/>
      <c r="O438" s="46"/>
    </row>
    <row r="439" spans="1:15" ht="12.75" customHeight="1" x14ac:dyDescent="0.3">
      <c r="A439" s="196"/>
      <c r="B439" s="5" t="s">
        <v>15</v>
      </c>
      <c r="C439" s="53" t="s">
        <v>12</v>
      </c>
      <c r="D439" s="98">
        <v>46204</v>
      </c>
      <c r="E439" s="155">
        <v>54.08</v>
      </c>
      <c r="F439" s="148"/>
      <c r="G439" s="157">
        <f t="shared" si="27"/>
        <v>48.67</v>
      </c>
      <c r="H439" s="174" t="s">
        <v>321</v>
      </c>
      <c r="I439" s="185"/>
      <c r="K439" s="13"/>
      <c r="L439" s="13"/>
      <c r="N439" s="13"/>
      <c r="O439" s="46"/>
    </row>
    <row r="440" spans="1:15" x14ac:dyDescent="0.3">
      <c r="A440" s="194" t="s">
        <v>359</v>
      </c>
      <c r="B440" s="3" t="s">
        <v>11</v>
      </c>
      <c r="C440" s="51" t="s">
        <v>12</v>
      </c>
      <c r="D440" s="96">
        <v>46204</v>
      </c>
      <c r="E440" s="125">
        <v>165.81</v>
      </c>
      <c r="F440" s="74"/>
      <c r="G440" s="41">
        <f t="shared" si="27"/>
        <v>149.22999999999999</v>
      </c>
      <c r="H440" s="153" t="s">
        <v>196</v>
      </c>
      <c r="I440" s="185"/>
      <c r="K440" s="13"/>
      <c r="L440" s="13"/>
      <c r="N440" s="13"/>
      <c r="O440" s="46"/>
    </row>
    <row r="441" spans="1:15" x14ac:dyDescent="0.3">
      <c r="A441" s="195"/>
      <c r="B441" s="4" t="s">
        <v>14</v>
      </c>
      <c r="C441" s="52" t="s">
        <v>12</v>
      </c>
      <c r="D441" s="97">
        <v>46204</v>
      </c>
      <c r="E441" s="144">
        <v>96.16</v>
      </c>
      <c r="F441" s="149"/>
      <c r="G441" s="133">
        <f t="shared" si="27"/>
        <v>86.54</v>
      </c>
      <c r="H441" s="145" t="s">
        <v>198</v>
      </c>
      <c r="I441" s="185"/>
      <c r="K441" s="13"/>
      <c r="L441" s="13"/>
      <c r="N441" s="13"/>
      <c r="O441" s="46"/>
    </row>
    <row r="442" spans="1:15" ht="12.75" customHeight="1" x14ac:dyDescent="0.3">
      <c r="A442" s="196"/>
      <c r="B442" s="5" t="s">
        <v>15</v>
      </c>
      <c r="C442" s="53" t="s">
        <v>12</v>
      </c>
      <c r="D442" s="98">
        <v>46204</v>
      </c>
      <c r="E442" s="155">
        <v>71.400000000000006</v>
      </c>
      <c r="F442" s="148"/>
      <c r="G442" s="157">
        <f t="shared" si="27"/>
        <v>64.260000000000005</v>
      </c>
      <c r="H442" s="158" t="s">
        <v>199</v>
      </c>
      <c r="I442" s="185"/>
      <c r="K442" s="13"/>
      <c r="L442" s="13"/>
      <c r="N442" s="13"/>
      <c r="O442" s="46"/>
    </row>
    <row r="443" spans="1:15" x14ac:dyDescent="0.3">
      <c r="A443" s="194" t="s">
        <v>360</v>
      </c>
      <c r="B443" s="3" t="s">
        <v>11</v>
      </c>
      <c r="C443" s="51" t="s">
        <v>12</v>
      </c>
      <c r="D443" s="96">
        <v>46204</v>
      </c>
      <c r="E443" s="125">
        <v>81.77000000000001</v>
      </c>
      <c r="F443" s="74"/>
      <c r="G443" s="41">
        <f t="shared" si="27"/>
        <v>73.59</v>
      </c>
      <c r="H443" s="153" t="s">
        <v>210</v>
      </c>
      <c r="I443" s="185"/>
      <c r="K443" s="13"/>
      <c r="L443" s="13"/>
      <c r="N443" s="13"/>
      <c r="O443" s="46"/>
    </row>
    <row r="444" spans="1:15" x14ac:dyDescent="0.3">
      <c r="A444" s="195"/>
      <c r="B444" s="4" t="s">
        <v>14</v>
      </c>
      <c r="C444" s="52" t="s">
        <v>12</v>
      </c>
      <c r="D444" s="97">
        <v>46204</v>
      </c>
      <c r="E444" s="144">
        <v>47.42</v>
      </c>
      <c r="F444" s="149"/>
      <c r="G444" s="133">
        <f t="shared" si="27"/>
        <v>42.68</v>
      </c>
      <c r="H444" s="145" t="s">
        <v>211</v>
      </c>
      <c r="I444" s="185"/>
      <c r="K444" s="13"/>
      <c r="L444" s="13"/>
      <c r="N444" s="13"/>
      <c r="O444" s="46"/>
    </row>
    <row r="445" spans="1:15" ht="12.75" customHeight="1" x14ac:dyDescent="0.3">
      <c r="A445" s="196"/>
      <c r="B445" s="5" t="s">
        <v>15</v>
      </c>
      <c r="C445" s="53" t="s">
        <v>12</v>
      </c>
      <c r="D445" s="98">
        <v>46204</v>
      </c>
      <c r="E445" s="155">
        <v>35.21</v>
      </c>
      <c r="F445" s="148"/>
      <c r="G445" s="157">
        <f t="shared" ref="G445:G476" si="28">ROUND(E445*0.9,2)</f>
        <v>31.69</v>
      </c>
      <c r="H445" s="158" t="s">
        <v>212</v>
      </c>
      <c r="I445" s="185"/>
      <c r="K445" s="13"/>
      <c r="L445" s="13"/>
      <c r="N445" s="13"/>
      <c r="O445" s="46"/>
    </row>
    <row r="446" spans="1:15" x14ac:dyDescent="0.3">
      <c r="A446" s="191" t="s">
        <v>361</v>
      </c>
      <c r="B446" s="3" t="s">
        <v>11</v>
      </c>
      <c r="C446" s="51" t="s">
        <v>12</v>
      </c>
      <c r="D446" s="96">
        <v>46204</v>
      </c>
      <c r="E446" s="125">
        <v>168.48999999999998</v>
      </c>
      <c r="F446" s="74"/>
      <c r="G446" s="41">
        <f t="shared" si="28"/>
        <v>151.63999999999999</v>
      </c>
      <c r="H446" s="153" t="s">
        <v>291</v>
      </c>
      <c r="I446" s="185"/>
      <c r="K446" s="13"/>
      <c r="L446" s="13"/>
      <c r="N446" s="13"/>
      <c r="O446" s="46"/>
    </row>
    <row r="447" spans="1:15" x14ac:dyDescent="0.3">
      <c r="A447" s="192"/>
      <c r="B447" s="4" t="s">
        <v>14</v>
      </c>
      <c r="C447" s="52" t="s">
        <v>12</v>
      </c>
      <c r="D447" s="97">
        <v>46204</v>
      </c>
      <c r="E447" s="144">
        <v>97.72</v>
      </c>
      <c r="F447" s="149"/>
      <c r="G447" s="133">
        <f t="shared" si="28"/>
        <v>87.95</v>
      </c>
      <c r="H447" s="145" t="s">
        <v>292</v>
      </c>
      <c r="I447" s="185"/>
      <c r="K447" s="13"/>
      <c r="L447" s="13"/>
      <c r="N447" s="13"/>
      <c r="O447" s="46"/>
    </row>
    <row r="448" spans="1:15" ht="12.75" customHeight="1" x14ac:dyDescent="0.3">
      <c r="A448" s="193"/>
      <c r="B448" s="5" t="s">
        <v>15</v>
      </c>
      <c r="C448" s="53" t="s">
        <v>12</v>
      </c>
      <c r="D448" s="98">
        <v>46204</v>
      </c>
      <c r="E448" s="155">
        <v>72.55</v>
      </c>
      <c r="F448" s="148"/>
      <c r="G448" s="157">
        <f t="shared" si="28"/>
        <v>65.3</v>
      </c>
      <c r="H448" s="158" t="s">
        <v>293</v>
      </c>
      <c r="I448" s="185"/>
      <c r="K448" s="13"/>
      <c r="L448" s="13"/>
      <c r="N448" s="13"/>
      <c r="O448" s="46"/>
    </row>
    <row r="449" spans="1:15" x14ac:dyDescent="0.3">
      <c r="A449" s="191" t="s">
        <v>362</v>
      </c>
      <c r="B449" s="3" t="s">
        <v>11</v>
      </c>
      <c r="C449" s="51" t="s">
        <v>12</v>
      </c>
      <c r="D449" s="96">
        <v>46204</v>
      </c>
      <c r="E449" s="125">
        <v>112.39999999999999</v>
      </c>
      <c r="F449" s="74"/>
      <c r="G449" s="41">
        <f t="shared" si="28"/>
        <v>101.16</v>
      </c>
      <c r="H449" s="153" t="s">
        <v>218</v>
      </c>
      <c r="I449" s="185"/>
      <c r="K449" s="13"/>
      <c r="L449" s="13"/>
      <c r="N449" s="13"/>
      <c r="O449" s="46"/>
    </row>
    <row r="450" spans="1:15" x14ac:dyDescent="0.3">
      <c r="A450" s="192"/>
      <c r="B450" s="4" t="s">
        <v>14</v>
      </c>
      <c r="C450" s="52" t="s">
        <v>12</v>
      </c>
      <c r="D450" s="97">
        <v>46204</v>
      </c>
      <c r="E450" s="144">
        <v>65.2</v>
      </c>
      <c r="F450" s="149"/>
      <c r="G450" s="133">
        <f t="shared" si="28"/>
        <v>58.68</v>
      </c>
      <c r="H450" s="145" t="s">
        <v>219</v>
      </c>
      <c r="I450" s="185"/>
      <c r="K450" s="13"/>
      <c r="L450" s="13"/>
      <c r="N450" s="13"/>
      <c r="O450" s="46"/>
    </row>
    <row r="451" spans="1:15" ht="12.75" customHeight="1" x14ac:dyDescent="0.3">
      <c r="A451" s="193"/>
      <c r="B451" s="5" t="s">
        <v>15</v>
      </c>
      <c r="C451" s="53" t="s">
        <v>12</v>
      </c>
      <c r="D451" s="98">
        <v>46204</v>
      </c>
      <c r="E451" s="155">
        <v>48.42</v>
      </c>
      <c r="F451" s="148"/>
      <c r="G451" s="157">
        <f t="shared" si="28"/>
        <v>43.58</v>
      </c>
      <c r="H451" s="158" t="s">
        <v>220</v>
      </c>
      <c r="I451" s="185"/>
      <c r="K451" s="13"/>
      <c r="L451" s="13"/>
      <c r="N451" s="13"/>
      <c r="O451" s="46"/>
    </row>
    <row r="452" spans="1:15" x14ac:dyDescent="0.3">
      <c r="A452" s="191" t="s">
        <v>363</v>
      </c>
      <c r="B452" s="3" t="s">
        <v>11</v>
      </c>
      <c r="C452" s="51" t="s">
        <v>12</v>
      </c>
      <c r="D452" s="96">
        <v>46204</v>
      </c>
      <c r="E452" s="125">
        <v>123.15</v>
      </c>
      <c r="F452" s="74"/>
      <c r="G452" s="41">
        <f t="shared" si="28"/>
        <v>110.84</v>
      </c>
      <c r="H452" s="153" t="s">
        <v>283</v>
      </c>
      <c r="I452" s="185"/>
      <c r="K452" s="13"/>
      <c r="L452" s="13"/>
      <c r="N452" s="13"/>
      <c r="O452" s="46"/>
    </row>
    <row r="453" spans="1:15" x14ac:dyDescent="0.3">
      <c r="A453" s="192"/>
      <c r="B453" s="4" t="s">
        <v>14</v>
      </c>
      <c r="C453" s="52" t="s">
        <v>12</v>
      </c>
      <c r="D453" s="97">
        <v>46204</v>
      </c>
      <c r="E453" s="144">
        <v>71.42</v>
      </c>
      <c r="F453" s="149"/>
      <c r="G453" s="133">
        <f t="shared" si="28"/>
        <v>64.28</v>
      </c>
      <c r="H453" s="145" t="s">
        <v>284</v>
      </c>
      <c r="I453" s="185"/>
      <c r="K453" s="13"/>
      <c r="L453" s="13"/>
      <c r="N453" s="13"/>
      <c r="O453" s="46"/>
    </row>
    <row r="454" spans="1:15" ht="12.75" customHeight="1" x14ac:dyDescent="0.3">
      <c r="A454" s="193"/>
      <c r="B454" s="5" t="s">
        <v>15</v>
      </c>
      <c r="C454" s="53" t="s">
        <v>12</v>
      </c>
      <c r="D454" s="98">
        <v>46204</v>
      </c>
      <c r="E454" s="155">
        <v>53.03</v>
      </c>
      <c r="F454" s="148"/>
      <c r="G454" s="157">
        <f t="shared" si="28"/>
        <v>47.73</v>
      </c>
      <c r="H454" s="158" t="s">
        <v>285</v>
      </c>
      <c r="I454" s="185"/>
      <c r="K454" s="13"/>
      <c r="L454" s="13"/>
      <c r="N454" s="13"/>
      <c r="O454" s="46"/>
    </row>
    <row r="455" spans="1:15" x14ac:dyDescent="0.3">
      <c r="A455" s="194" t="s">
        <v>364</v>
      </c>
      <c r="B455" s="3" t="s">
        <v>11</v>
      </c>
      <c r="C455" s="51" t="s">
        <v>12</v>
      </c>
      <c r="D455" s="96">
        <v>46204</v>
      </c>
      <c r="E455" s="125">
        <v>110.41</v>
      </c>
      <c r="F455" s="74"/>
      <c r="G455" s="41">
        <f t="shared" si="28"/>
        <v>99.37</v>
      </c>
      <c r="H455" s="153" t="s">
        <v>307</v>
      </c>
      <c r="I455" s="185"/>
      <c r="K455" s="13"/>
      <c r="L455" s="13"/>
      <c r="N455" s="13"/>
      <c r="O455" s="46"/>
    </row>
    <row r="456" spans="1:15" x14ac:dyDescent="0.3">
      <c r="A456" s="195"/>
      <c r="B456" s="4" t="s">
        <v>14</v>
      </c>
      <c r="C456" s="52" t="s">
        <v>12</v>
      </c>
      <c r="D456" s="97">
        <v>46204</v>
      </c>
      <c r="E456" s="144">
        <v>64.03</v>
      </c>
      <c r="F456" s="149"/>
      <c r="G456" s="133">
        <f t="shared" si="28"/>
        <v>57.63</v>
      </c>
      <c r="H456" s="145" t="s">
        <v>308</v>
      </c>
      <c r="I456" s="185"/>
      <c r="K456" s="13"/>
      <c r="L456" s="13"/>
      <c r="N456" s="13"/>
      <c r="O456" s="46"/>
    </row>
    <row r="457" spans="1:15" ht="12.75" customHeight="1" x14ac:dyDescent="0.3">
      <c r="A457" s="196"/>
      <c r="B457" s="5" t="s">
        <v>15</v>
      </c>
      <c r="C457" s="53" t="s">
        <v>12</v>
      </c>
      <c r="D457" s="98">
        <v>46204</v>
      </c>
      <c r="E457" s="155">
        <v>47.54</v>
      </c>
      <c r="F457" s="148"/>
      <c r="G457" s="157">
        <f t="shared" si="28"/>
        <v>42.79</v>
      </c>
      <c r="H457" s="158" t="s">
        <v>309</v>
      </c>
      <c r="I457" s="185"/>
      <c r="K457" s="13"/>
      <c r="L457" s="13"/>
      <c r="N457" s="13"/>
      <c r="O457" s="46"/>
    </row>
    <row r="458" spans="1:15" x14ac:dyDescent="0.3">
      <c r="A458" s="194" t="s">
        <v>365</v>
      </c>
      <c r="B458" s="3" t="s">
        <v>11</v>
      </c>
      <c r="C458" s="51" t="s">
        <v>12</v>
      </c>
      <c r="D458" s="96">
        <v>46204</v>
      </c>
      <c r="E458" s="125">
        <v>154.86000000000001</v>
      </c>
      <c r="F458" s="74"/>
      <c r="G458" s="41">
        <f t="shared" si="28"/>
        <v>139.37</v>
      </c>
      <c r="H458" s="153" t="s">
        <v>266</v>
      </c>
      <c r="I458" s="185"/>
      <c r="K458" s="13"/>
      <c r="L458" s="13"/>
      <c r="N458" s="13"/>
      <c r="O458" s="46"/>
    </row>
    <row r="459" spans="1:15" x14ac:dyDescent="0.3">
      <c r="A459" s="195"/>
      <c r="B459" s="4" t="s">
        <v>14</v>
      </c>
      <c r="C459" s="52" t="s">
        <v>12</v>
      </c>
      <c r="D459" s="97">
        <v>46204</v>
      </c>
      <c r="E459" s="144">
        <v>89.82</v>
      </c>
      <c r="F459" s="149"/>
      <c r="G459" s="133">
        <f t="shared" si="28"/>
        <v>80.84</v>
      </c>
      <c r="H459" s="145" t="s">
        <v>267</v>
      </c>
      <c r="I459" s="185"/>
      <c r="K459" s="13"/>
      <c r="L459" s="13"/>
      <c r="N459" s="13"/>
      <c r="O459" s="46"/>
    </row>
    <row r="460" spans="1:15" ht="12.75" customHeight="1" x14ac:dyDescent="0.3">
      <c r="A460" s="196"/>
      <c r="B460" s="5" t="s">
        <v>15</v>
      </c>
      <c r="C460" s="53" t="s">
        <v>12</v>
      </c>
      <c r="D460" s="98">
        <v>46204</v>
      </c>
      <c r="E460" s="155">
        <v>66.69</v>
      </c>
      <c r="F460" s="148"/>
      <c r="G460" s="157">
        <f t="shared" si="28"/>
        <v>60.02</v>
      </c>
      <c r="H460" s="158" t="s">
        <v>268</v>
      </c>
      <c r="I460" s="185"/>
      <c r="K460" s="13"/>
      <c r="L460" s="13"/>
      <c r="N460" s="13"/>
      <c r="O460" s="46"/>
    </row>
    <row r="461" spans="1:15" x14ac:dyDescent="0.3">
      <c r="A461" s="191" t="s">
        <v>366</v>
      </c>
      <c r="B461" s="3" t="s">
        <v>11</v>
      </c>
      <c r="C461" s="51" t="s">
        <v>12</v>
      </c>
      <c r="D461" s="96">
        <v>46204</v>
      </c>
      <c r="E461" s="125">
        <v>56.610000000000007</v>
      </c>
      <c r="F461" s="74"/>
      <c r="G461" s="41">
        <f t="shared" si="28"/>
        <v>50.95</v>
      </c>
      <c r="H461" s="153" t="s">
        <v>331</v>
      </c>
      <c r="I461" s="185"/>
      <c r="K461" s="13"/>
      <c r="L461" s="13"/>
      <c r="N461" s="13"/>
      <c r="O461" s="46"/>
    </row>
    <row r="462" spans="1:15" x14ac:dyDescent="0.3">
      <c r="A462" s="192"/>
      <c r="B462" s="4" t="s">
        <v>14</v>
      </c>
      <c r="C462" s="52" t="s">
        <v>12</v>
      </c>
      <c r="D462" s="97">
        <v>46204</v>
      </c>
      <c r="E462" s="144">
        <v>31.78</v>
      </c>
      <c r="F462" s="149"/>
      <c r="G462" s="133">
        <f t="shared" si="28"/>
        <v>28.6</v>
      </c>
      <c r="H462" s="145" t="s">
        <v>332</v>
      </c>
      <c r="I462" s="185"/>
      <c r="K462" s="13"/>
      <c r="L462" s="13"/>
      <c r="N462" s="13"/>
      <c r="O462" s="46"/>
    </row>
    <row r="463" spans="1:15" ht="12.75" customHeight="1" x14ac:dyDescent="0.3">
      <c r="A463" s="193"/>
      <c r="B463" s="5" t="s">
        <v>15</v>
      </c>
      <c r="C463" s="53" t="s">
        <v>12</v>
      </c>
      <c r="D463" s="98">
        <v>46204</v>
      </c>
      <c r="E463" s="155">
        <v>23.56</v>
      </c>
      <c r="F463" s="148"/>
      <c r="G463" s="157">
        <f t="shared" si="28"/>
        <v>21.2</v>
      </c>
      <c r="H463" s="158" t="s">
        <v>333</v>
      </c>
      <c r="I463" s="185"/>
      <c r="K463" s="13"/>
      <c r="L463" s="13"/>
      <c r="N463" s="13"/>
      <c r="O463" s="46"/>
    </row>
    <row r="464" spans="1:15" x14ac:dyDescent="0.3">
      <c r="A464" s="191" t="s">
        <v>367</v>
      </c>
      <c r="B464" s="3" t="s">
        <v>11</v>
      </c>
      <c r="C464" s="51" t="s">
        <v>12</v>
      </c>
      <c r="D464" s="96">
        <v>46023</v>
      </c>
      <c r="E464" s="125">
        <v>81.64</v>
      </c>
      <c r="F464" s="74"/>
      <c r="G464" s="41">
        <f t="shared" si="28"/>
        <v>73.48</v>
      </c>
      <c r="H464" s="153" t="s">
        <v>368</v>
      </c>
      <c r="I464" s="185"/>
      <c r="K464" s="13"/>
      <c r="L464" s="13"/>
      <c r="N464" s="13"/>
      <c r="O464" s="46"/>
    </row>
    <row r="465" spans="1:15" x14ac:dyDescent="0.3">
      <c r="A465" s="192"/>
      <c r="B465" s="4" t="s">
        <v>14</v>
      </c>
      <c r="C465" s="52" t="s">
        <v>12</v>
      </c>
      <c r="D465" s="97">
        <v>46023</v>
      </c>
      <c r="E465" s="144">
        <v>47.19</v>
      </c>
      <c r="F465" s="149"/>
      <c r="G465" s="133">
        <f t="shared" si="28"/>
        <v>42.47</v>
      </c>
      <c r="H465" s="145" t="s">
        <v>369</v>
      </c>
      <c r="I465" s="185"/>
      <c r="K465" s="13"/>
      <c r="L465" s="13"/>
      <c r="N465" s="13"/>
      <c r="O465" s="46"/>
    </row>
    <row r="466" spans="1:15" ht="12.75" customHeight="1" x14ac:dyDescent="0.3">
      <c r="A466" s="193"/>
      <c r="B466" s="5" t="s">
        <v>15</v>
      </c>
      <c r="C466" s="53" t="s">
        <v>12</v>
      </c>
      <c r="D466" s="98">
        <v>46023</v>
      </c>
      <c r="E466" s="155">
        <v>35.78</v>
      </c>
      <c r="F466" s="148"/>
      <c r="G466" s="157">
        <f t="shared" si="28"/>
        <v>32.200000000000003</v>
      </c>
      <c r="H466" s="158" t="s">
        <v>370</v>
      </c>
      <c r="I466" s="185"/>
      <c r="K466" s="13"/>
      <c r="L466" s="13"/>
      <c r="N466" s="13"/>
      <c r="O466" s="46"/>
    </row>
    <row r="467" spans="1:15" x14ac:dyDescent="0.3">
      <c r="A467" s="191" t="s">
        <v>371</v>
      </c>
      <c r="B467" s="3" t="s">
        <v>11</v>
      </c>
      <c r="C467" s="51" t="s">
        <v>12</v>
      </c>
      <c r="D467" s="96">
        <v>46023</v>
      </c>
      <c r="E467" s="125">
        <v>58.66</v>
      </c>
      <c r="F467" s="74"/>
      <c r="G467" s="41">
        <f t="shared" si="28"/>
        <v>52.79</v>
      </c>
      <c r="H467" s="153" t="s">
        <v>372</v>
      </c>
      <c r="I467" s="185"/>
      <c r="K467" s="13"/>
      <c r="L467" s="13"/>
      <c r="N467" s="13"/>
      <c r="O467" s="46"/>
    </row>
    <row r="468" spans="1:15" x14ac:dyDescent="0.3">
      <c r="A468" s="192"/>
      <c r="B468" s="4" t="s">
        <v>14</v>
      </c>
      <c r="C468" s="52" t="s">
        <v>12</v>
      </c>
      <c r="D468" s="97">
        <v>46023</v>
      </c>
      <c r="E468" s="144">
        <v>33.89</v>
      </c>
      <c r="F468" s="149"/>
      <c r="G468" s="133">
        <f t="shared" si="28"/>
        <v>30.5</v>
      </c>
      <c r="H468" s="145" t="s">
        <v>373</v>
      </c>
      <c r="I468" s="185"/>
      <c r="K468" s="13"/>
      <c r="L468" s="13"/>
      <c r="N468" s="13"/>
      <c r="O468" s="46"/>
    </row>
    <row r="469" spans="1:15" ht="12.75" customHeight="1" x14ac:dyDescent="0.3">
      <c r="A469" s="193"/>
      <c r="B469" s="5" t="s">
        <v>15</v>
      </c>
      <c r="C469" s="53" t="s">
        <v>12</v>
      </c>
      <c r="D469" s="98">
        <v>46023</v>
      </c>
      <c r="E469" s="155">
        <v>25.68</v>
      </c>
      <c r="F469" s="148"/>
      <c r="G469" s="157">
        <f t="shared" si="28"/>
        <v>23.11</v>
      </c>
      <c r="H469" s="158" t="s">
        <v>374</v>
      </c>
      <c r="I469" s="185"/>
      <c r="K469" s="13"/>
      <c r="L469" s="13"/>
      <c r="N469" s="13"/>
      <c r="O469" s="46"/>
    </row>
    <row r="470" spans="1:15" x14ac:dyDescent="0.3">
      <c r="A470" s="191" t="s">
        <v>375</v>
      </c>
      <c r="B470" s="3" t="s">
        <v>11</v>
      </c>
      <c r="C470" s="51" t="s">
        <v>12</v>
      </c>
      <c r="D470" s="96">
        <v>46023</v>
      </c>
      <c r="E470" s="125">
        <v>44.480000000000004</v>
      </c>
      <c r="F470" s="74"/>
      <c r="G470" s="41">
        <f t="shared" si="28"/>
        <v>40.03</v>
      </c>
      <c r="H470" s="153" t="s">
        <v>376</v>
      </c>
      <c r="I470" s="185"/>
      <c r="K470" s="13"/>
      <c r="L470" s="13"/>
      <c r="N470" s="13"/>
      <c r="O470" s="46"/>
    </row>
    <row r="471" spans="1:15" x14ac:dyDescent="0.3">
      <c r="A471" s="192"/>
      <c r="B471" s="4" t="s">
        <v>14</v>
      </c>
      <c r="C471" s="52" t="s">
        <v>12</v>
      </c>
      <c r="D471" s="97">
        <v>46023</v>
      </c>
      <c r="E471" s="144">
        <v>25.24</v>
      </c>
      <c r="F471" s="149"/>
      <c r="G471" s="133">
        <f t="shared" si="28"/>
        <v>22.72</v>
      </c>
      <c r="H471" s="145" t="s">
        <v>377</v>
      </c>
      <c r="I471" s="185"/>
      <c r="K471" s="13"/>
      <c r="L471" s="13"/>
      <c r="N471" s="13"/>
      <c r="O471" s="46"/>
    </row>
    <row r="472" spans="1:15" ht="12.75" customHeight="1" x14ac:dyDescent="0.3">
      <c r="A472" s="193"/>
      <c r="B472" s="5" t="s">
        <v>15</v>
      </c>
      <c r="C472" s="53" t="s">
        <v>12</v>
      </c>
      <c r="D472" s="98">
        <v>46023</v>
      </c>
      <c r="E472" s="155">
        <v>18.920000000000002</v>
      </c>
      <c r="F472" s="148"/>
      <c r="G472" s="157">
        <f t="shared" si="28"/>
        <v>17.03</v>
      </c>
      <c r="H472" s="158" t="s">
        <v>378</v>
      </c>
      <c r="I472" s="185"/>
      <c r="K472" s="13"/>
      <c r="L472" s="13"/>
      <c r="N472" s="13"/>
      <c r="O472" s="46"/>
    </row>
    <row r="473" spans="1:15" x14ac:dyDescent="0.3">
      <c r="A473" s="194" t="s">
        <v>379</v>
      </c>
      <c r="B473" s="3" t="s">
        <v>11</v>
      </c>
      <c r="C473" s="51" t="s">
        <v>12</v>
      </c>
      <c r="D473" s="96">
        <v>46023</v>
      </c>
      <c r="E473" s="125">
        <v>121.55000000000001</v>
      </c>
      <c r="F473" s="74"/>
      <c r="G473" s="41">
        <f t="shared" si="28"/>
        <v>109.4</v>
      </c>
      <c r="H473" s="153" t="s">
        <v>250</v>
      </c>
      <c r="I473" s="185"/>
      <c r="K473" s="13"/>
      <c r="L473" s="13"/>
      <c r="N473" s="13"/>
      <c r="O473" s="46"/>
    </row>
    <row r="474" spans="1:15" x14ac:dyDescent="0.3">
      <c r="A474" s="195"/>
      <c r="B474" s="4" t="s">
        <v>14</v>
      </c>
      <c r="C474" s="52" t="s">
        <v>12</v>
      </c>
      <c r="D474" s="97">
        <v>46023</v>
      </c>
      <c r="E474" s="144">
        <v>70.34</v>
      </c>
      <c r="F474" s="149"/>
      <c r="G474" s="133">
        <f t="shared" si="28"/>
        <v>63.31</v>
      </c>
      <c r="H474" s="145" t="s">
        <v>251</v>
      </c>
      <c r="I474" s="185"/>
      <c r="K474" s="13"/>
      <c r="L474" s="13"/>
      <c r="N474" s="13"/>
      <c r="O474" s="46"/>
    </row>
    <row r="475" spans="1:15" ht="12.75" customHeight="1" x14ac:dyDescent="0.3">
      <c r="A475" s="196"/>
      <c r="B475" s="5" t="s">
        <v>15</v>
      </c>
      <c r="C475" s="53" t="s">
        <v>12</v>
      </c>
      <c r="D475" s="98">
        <v>46023</v>
      </c>
      <c r="E475" s="155">
        <v>52.42</v>
      </c>
      <c r="F475" s="140"/>
      <c r="G475" s="157">
        <f t="shared" si="28"/>
        <v>47.18</v>
      </c>
      <c r="H475" s="158" t="s">
        <v>252</v>
      </c>
      <c r="I475" s="186"/>
      <c r="K475" s="13"/>
      <c r="L475" s="13"/>
      <c r="N475" s="13"/>
      <c r="O475" s="46"/>
    </row>
    <row r="476" spans="1:15" x14ac:dyDescent="0.3">
      <c r="A476" s="194" t="s">
        <v>380</v>
      </c>
      <c r="B476" s="3" t="s">
        <v>11</v>
      </c>
      <c r="C476" s="51" t="s">
        <v>12</v>
      </c>
      <c r="D476" s="96">
        <v>46023</v>
      </c>
      <c r="E476" s="125">
        <v>121.55000000000001</v>
      </c>
      <c r="F476" s="74"/>
      <c r="G476" s="41">
        <f t="shared" si="28"/>
        <v>109.4</v>
      </c>
      <c r="H476" s="153" t="s">
        <v>234</v>
      </c>
      <c r="I476" s="184" t="s">
        <v>342</v>
      </c>
      <c r="K476" s="13"/>
      <c r="L476" s="13"/>
      <c r="N476" s="13"/>
      <c r="O476" s="46"/>
    </row>
    <row r="477" spans="1:15" x14ac:dyDescent="0.3">
      <c r="A477" s="195"/>
      <c r="B477" s="4" t="s">
        <v>14</v>
      </c>
      <c r="C477" s="52" t="s">
        <v>12</v>
      </c>
      <c r="D477" s="97">
        <v>46023</v>
      </c>
      <c r="E477" s="144">
        <v>70.34</v>
      </c>
      <c r="F477" s="149"/>
      <c r="G477" s="133">
        <f t="shared" ref="G477:G508" si="29">ROUND(E477*0.9,2)</f>
        <v>63.31</v>
      </c>
      <c r="H477" s="145" t="s">
        <v>235</v>
      </c>
      <c r="I477" s="185"/>
      <c r="K477" s="13"/>
      <c r="L477" s="13"/>
      <c r="N477" s="13"/>
      <c r="O477" s="46"/>
    </row>
    <row r="478" spans="1:15" ht="12.75" customHeight="1" x14ac:dyDescent="0.3">
      <c r="A478" s="196"/>
      <c r="B478" s="5" t="s">
        <v>15</v>
      </c>
      <c r="C478" s="53" t="s">
        <v>12</v>
      </c>
      <c r="D478" s="98">
        <v>46023</v>
      </c>
      <c r="E478" s="155">
        <v>52.42</v>
      </c>
      <c r="F478" s="148"/>
      <c r="G478" s="157">
        <f t="shared" si="29"/>
        <v>47.18</v>
      </c>
      <c r="H478" s="158" t="s">
        <v>236</v>
      </c>
      <c r="I478" s="185"/>
      <c r="K478" s="13"/>
      <c r="L478" s="13"/>
      <c r="N478" s="13"/>
      <c r="O478" s="46"/>
    </row>
    <row r="479" spans="1:15" x14ac:dyDescent="0.3">
      <c r="A479" s="194" t="s">
        <v>381</v>
      </c>
      <c r="B479" s="3" t="s">
        <v>11</v>
      </c>
      <c r="C479" s="51" t="s">
        <v>12</v>
      </c>
      <c r="D479" s="96">
        <v>46023</v>
      </c>
      <c r="E479" s="125">
        <v>121.55000000000001</v>
      </c>
      <c r="F479" s="74"/>
      <c r="G479" s="41">
        <f t="shared" si="29"/>
        <v>109.4</v>
      </c>
      <c r="H479" s="153" t="s">
        <v>323</v>
      </c>
      <c r="I479" s="185"/>
      <c r="K479" s="13"/>
      <c r="L479" s="13"/>
      <c r="N479" s="13"/>
      <c r="O479" s="46"/>
    </row>
    <row r="480" spans="1:15" x14ac:dyDescent="0.3">
      <c r="A480" s="195"/>
      <c r="B480" s="4" t="s">
        <v>14</v>
      </c>
      <c r="C480" s="52" t="s">
        <v>12</v>
      </c>
      <c r="D480" s="97">
        <v>46023</v>
      </c>
      <c r="E480" s="144">
        <v>70.34</v>
      </c>
      <c r="F480" s="149"/>
      <c r="G480" s="133">
        <f t="shared" si="29"/>
        <v>63.31</v>
      </c>
      <c r="H480" s="145" t="s">
        <v>324</v>
      </c>
      <c r="I480" s="185"/>
      <c r="K480" s="13"/>
      <c r="L480" s="13"/>
      <c r="N480" s="13"/>
      <c r="O480" s="46"/>
    </row>
    <row r="481" spans="1:15" ht="12.75" customHeight="1" x14ac:dyDescent="0.3">
      <c r="A481" s="196"/>
      <c r="B481" s="5" t="s">
        <v>15</v>
      </c>
      <c r="C481" s="53" t="s">
        <v>12</v>
      </c>
      <c r="D481" s="98">
        <v>46023</v>
      </c>
      <c r="E481" s="155">
        <v>52.42</v>
      </c>
      <c r="F481" s="148"/>
      <c r="G481" s="157">
        <f t="shared" si="29"/>
        <v>47.18</v>
      </c>
      <c r="H481" s="158" t="s">
        <v>325</v>
      </c>
      <c r="I481" s="185"/>
      <c r="K481" s="13"/>
      <c r="L481" s="13"/>
      <c r="N481" s="13"/>
      <c r="O481" s="46"/>
    </row>
    <row r="482" spans="1:15" x14ac:dyDescent="0.3">
      <c r="A482" s="194" t="s">
        <v>382</v>
      </c>
      <c r="B482" s="3" t="s">
        <v>11</v>
      </c>
      <c r="C482" s="51" t="s">
        <v>12</v>
      </c>
      <c r="D482" s="96">
        <v>46023</v>
      </c>
      <c r="E482" s="125">
        <v>98.99</v>
      </c>
      <c r="F482" s="74"/>
      <c r="G482" s="41">
        <f t="shared" si="29"/>
        <v>89.09</v>
      </c>
      <c r="H482" s="153" t="s">
        <v>254</v>
      </c>
      <c r="I482" s="185"/>
      <c r="K482" s="13"/>
      <c r="L482" s="13"/>
      <c r="N482" s="13"/>
      <c r="O482" s="46"/>
    </row>
    <row r="483" spans="1:15" x14ac:dyDescent="0.3">
      <c r="A483" s="195"/>
      <c r="B483" s="4" t="s">
        <v>14</v>
      </c>
      <c r="C483" s="52" t="s">
        <v>12</v>
      </c>
      <c r="D483" s="97">
        <v>46023</v>
      </c>
      <c r="E483" s="144">
        <v>57.43</v>
      </c>
      <c r="F483" s="149"/>
      <c r="G483" s="133">
        <f t="shared" si="29"/>
        <v>51.69</v>
      </c>
      <c r="H483" s="145" t="s">
        <v>255</v>
      </c>
      <c r="I483" s="185"/>
      <c r="K483" s="13"/>
      <c r="L483" s="13"/>
      <c r="N483" s="13"/>
      <c r="O483" s="46"/>
    </row>
    <row r="484" spans="1:15" x14ac:dyDescent="0.3">
      <c r="A484" s="196"/>
      <c r="B484" s="5" t="s">
        <v>15</v>
      </c>
      <c r="C484" s="53" t="s">
        <v>12</v>
      </c>
      <c r="D484" s="98">
        <v>46023</v>
      </c>
      <c r="E484" s="155">
        <v>42.9</v>
      </c>
      <c r="F484" s="148"/>
      <c r="G484" s="157">
        <f t="shared" si="29"/>
        <v>38.61</v>
      </c>
      <c r="H484" s="158" t="s">
        <v>256</v>
      </c>
      <c r="I484" s="185"/>
      <c r="K484" s="13"/>
      <c r="L484" s="13"/>
      <c r="N484" s="13"/>
      <c r="O484" s="46"/>
    </row>
    <row r="485" spans="1:15" ht="12.75" customHeight="1" x14ac:dyDescent="0.3">
      <c r="A485" s="194" t="s">
        <v>383</v>
      </c>
      <c r="B485" s="3" t="s">
        <v>11</v>
      </c>
      <c r="C485" s="51" t="s">
        <v>12</v>
      </c>
      <c r="D485" s="96">
        <v>46023</v>
      </c>
      <c r="E485" s="125">
        <v>98.99</v>
      </c>
      <c r="F485" s="74"/>
      <c r="G485" s="41">
        <f t="shared" si="29"/>
        <v>89.09</v>
      </c>
      <c r="H485" s="153" t="s">
        <v>238</v>
      </c>
      <c r="I485" s="185"/>
      <c r="K485" s="13"/>
      <c r="L485" s="13"/>
      <c r="N485" s="13"/>
      <c r="O485" s="46"/>
    </row>
    <row r="486" spans="1:15" ht="12.75" customHeight="1" x14ac:dyDescent="0.3">
      <c r="A486" s="195"/>
      <c r="B486" s="4" t="s">
        <v>14</v>
      </c>
      <c r="C486" s="52" t="s">
        <v>12</v>
      </c>
      <c r="D486" s="97">
        <v>46023</v>
      </c>
      <c r="E486" s="144">
        <v>57.43</v>
      </c>
      <c r="F486" s="149"/>
      <c r="G486" s="133">
        <f t="shared" si="29"/>
        <v>51.69</v>
      </c>
      <c r="H486" s="145" t="s">
        <v>239</v>
      </c>
      <c r="I486" s="185"/>
      <c r="K486" s="13"/>
      <c r="L486" s="13"/>
      <c r="N486" s="13"/>
      <c r="O486" s="46"/>
    </row>
    <row r="487" spans="1:15" ht="12.75" customHeight="1" x14ac:dyDescent="0.3">
      <c r="A487" s="196"/>
      <c r="B487" s="5" t="s">
        <v>15</v>
      </c>
      <c r="C487" s="53" t="s">
        <v>12</v>
      </c>
      <c r="D487" s="98">
        <v>46023</v>
      </c>
      <c r="E487" s="155">
        <v>42.9</v>
      </c>
      <c r="F487" s="148"/>
      <c r="G487" s="157">
        <f t="shared" si="29"/>
        <v>38.61</v>
      </c>
      <c r="H487" s="158" t="s">
        <v>240</v>
      </c>
      <c r="I487" s="185"/>
      <c r="K487" s="13"/>
      <c r="L487" s="13"/>
      <c r="N487" s="13"/>
      <c r="O487" s="46"/>
    </row>
    <row r="488" spans="1:15" ht="12.75" customHeight="1" x14ac:dyDescent="0.3">
      <c r="A488" s="194" t="s">
        <v>384</v>
      </c>
      <c r="B488" s="3" t="s">
        <v>11</v>
      </c>
      <c r="C488" s="51" t="s">
        <v>12</v>
      </c>
      <c r="D488" s="96">
        <v>46023</v>
      </c>
      <c r="E488" s="125">
        <v>98.99</v>
      </c>
      <c r="F488" s="74"/>
      <c r="G488" s="41">
        <f t="shared" si="29"/>
        <v>89.09</v>
      </c>
      <c r="H488" s="153" t="s">
        <v>327</v>
      </c>
      <c r="I488" s="185"/>
      <c r="K488" s="13"/>
      <c r="L488" s="13"/>
      <c r="N488" s="13"/>
      <c r="O488" s="46"/>
    </row>
    <row r="489" spans="1:15" x14ac:dyDescent="0.3">
      <c r="A489" s="195"/>
      <c r="B489" s="4" t="s">
        <v>14</v>
      </c>
      <c r="C489" s="52" t="s">
        <v>12</v>
      </c>
      <c r="D489" s="97">
        <v>46023</v>
      </c>
      <c r="E489" s="144">
        <v>57.43</v>
      </c>
      <c r="F489" s="149"/>
      <c r="G489" s="133">
        <f t="shared" si="29"/>
        <v>51.69</v>
      </c>
      <c r="H489" s="145" t="s">
        <v>328</v>
      </c>
      <c r="I489" s="185"/>
      <c r="K489" s="13"/>
      <c r="L489" s="13"/>
      <c r="N489" s="13"/>
      <c r="O489" s="46"/>
    </row>
    <row r="490" spans="1:15" x14ac:dyDescent="0.3">
      <c r="A490" s="196"/>
      <c r="B490" s="5" t="s">
        <v>15</v>
      </c>
      <c r="C490" s="53" t="s">
        <v>12</v>
      </c>
      <c r="D490" s="98">
        <v>46023</v>
      </c>
      <c r="E490" s="155">
        <v>42.9</v>
      </c>
      <c r="F490" s="148"/>
      <c r="G490" s="157">
        <f t="shared" si="29"/>
        <v>38.61</v>
      </c>
      <c r="H490" s="158" t="s">
        <v>329</v>
      </c>
      <c r="I490" s="185"/>
      <c r="K490" s="13"/>
      <c r="L490" s="13"/>
      <c r="N490" s="13"/>
      <c r="O490" s="46"/>
    </row>
    <row r="491" spans="1:15" x14ac:dyDescent="0.3">
      <c r="A491" s="194" t="s">
        <v>385</v>
      </c>
      <c r="B491" s="3" t="s">
        <v>11</v>
      </c>
      <c r="C491" s="51" t="s">
        <v>12</v>
      </c>
      <c r="D491" s="96">
        <v>46023</v>
      </c>
      <c r="E491" s="125">
        <v>132.27000000000001</v>
      </c>
      <c r="F491" s="74"/>
      <c r="G491" s="41">
        <f t="shared" si="29"/>
        <v>119.04</v>
      </c>
      <c r="H491" s="153" t="s">
        <v>201</v>
      </c>
      <c r="I491" s="185"/>
      <c r="K491" s="13"/>
      <c r="L491" s="13"/>
      <c r="N491" s="13"/>
      <c r="O491" s="46"/>
    </row>
    <row r="492" spans="1:15" x14ac:dyDescent="0.3">
      <c r="A492" s="195"/>
      <c r="B492" s="4" t="s">
        <v>14</v>
      </c>
      <c r="C492" s="52" t="s">
        <v>12</v>
      </c>
      <c r="D492" s="97">
        <v>46023</v>
      </c>
      <c r="E492" s="144">
        <v>76.510000000000005</v>
      </c>
      <c r="F492" s="149"/>
      <c r="G492" s="133">
        <f t="shared" si="29"/>
        <v>68.86</v>
      </c>
      <c r="H492" s="145" t="s">
        <v>202</v>
      </c>
      <c r="I492" s="185"/>
      <c r="K492" s="13"/>
      <c r="L492" s="13"/>
      <c r="N492" s="13"/>
      <c r="O492" s="46"/>
    </row>
    <row r="493" spans="1:15" x14ac:dyDescent="0.3">
      <c r="A493" s="196"/>
      <c r="B493" s="5" t="s">
        <v>15</v>
      </c>
      <c r="C493" s="53" t="s">
        <v>12</v>
      </c>
      <c r="D493" s="98">
        <v>46023</v>
      </c>
      <c r="E493" s="155">
        <v>57</v>
      </c>
      <c r="F493" s="148"/>
      <c r="G493" s="157">
        <f t="shared" si="29"/>
        <v>51.3</v>
      </c>
      <c r="H493" s="158" t="s">
        <v>203</v>
      </c>
      <c r="I493" s="185"/>
      <c r="K493" s="13"/>
      <c r="L493" s="13"/>
      <c r="N493" s="13"/>
      <c r="O493" s="46"/>
    </row>
    <row r="494" spans="1:15" x14ac:dyDescent="0.3">
      <c r="A494" s="194" t="s">
        <v>386</v>
      </c>
      <c r="B494" s="3" t="s">
        <v>11</v>
      </c>
      <c r="C494" s="51" t="s">
        <v>12</v>
      </c>
      <c r="D494" s="96">
        <v>46023</v>
      </c>
      <c r="E494" s="125">
        <v>62.48</v>
      </c>
      <c r="F494" s="74"/>
      <c r="G494" s="41">
        <f t="shared" si="29"/>
        <v>56.23</v>
      </c>
      <c r="H494" s="153" t="s">
        <v>214</v>
      </c>
      <c r="I494" s="185"/>
      <c r="K494" s="13"/>
      <c r="L494" s="13"/>
      <c r="N494" s="13"/>
      <c r="O494" s="46"/>
    </row>
    <row r="495" spans="1:15" x14ac:dyDescent="0.3">
      <c r="A495" s="195"/>
      <c r="B495" s="4" t="s">
        <v>14</v>
      </c>
      <c r="C495" s="52" t="s">
        <v>12</v>
      </c>
      <c r="D495" s="97">
        <v>46023</v>
      </c>
      <c r="E495" s="144">
        <v>36.36</v>
      </c>
      <c r="F495" s="149"/>
      <c r="G495" s="133">
        <f t="shared" si="29"/>
        <v>32.72</v>
      </c>
      <c r="H495" s="145" t="s">
        <v>215</v>
      </c>
      <c r="I495" s="185"/>
      <c r="K495" s="13"/>
      <c r="L495" s="13"/>
      <c r="N495" s="13"/>
      <c r="O495" s="46"/>
    </row>
    <row r="496" spans="1:15" x14ac:dyDescent="0.3">
      <c r="A496" s="196"/>
      <c r="B496" s="5" t="s">
        <v>15</v>
      </c>
      <c r="C496" s="53" t="s">
        <v>12</v>
      </c>
      <c r="D496" s="98">
        <v>46023</v>
      </c>
      <c r="E496" s="155">
        <v>27.24</v>
      </c>
      <c r="F496" s="148"/>
      <c r="G496" s="157">
        <f t="shared" si="29"/>
        <v>24.52</v>
      </c>
      <c r="H496" s="158" t="s">
        <v>216</v>
      </c>
      <c r="I496" s="185"/>
      <c r="K496" s="13"/>
      <c r="L496" s="13"/>
      <c r="N496" s="13"/>
      <c r="O496" s="46"/>
    </row>
    <row r="497" spans="1:15" x14ac:dyDescent="0.3">
      <c r="A497" s="191" t="s">
        <v>387</v>
      </c>
      <c r="B497" s="3" t="s">
        <v>11</v>
      </c>
      <c r="C497" s="51" t="s">
        <v>12</v>
      </c>
      <c r="D497" s="96">
        <v>46023</v>
      </c>
      <c r="E497" s="125">
        <v>134.5</v>
      </c>
      <c r="F497" s="74"/>
      <c r="G497" s="41">
        <f t="shared" si="29"/>
        <v>121.05</v>
      </c>
      <c r="H497" s="153" t="s">
        <v>295</v>
      </c>
      <c r="I497" s="185"/>
      <c r="K497" s="13"/>
      <c r="L497" s="13"/>
      <c r="N497" s="13"/>
      <c r="O497" s="46"/>
    </row>
    <row r="498" spans="1:15" x14ac:dyDescent="0.3">
      <c r="A498" s="192"/>
      <c r="B498" s="4" t="s">
        <v>14</v>
      </c>
      <c r="C498" s="52" t="s">
        <v>12</v>
      </c>
      <c r="D498" s="97">
        <v>46023</v>
      </c>
      <c r="E498" s="144">
        <v>77.790000000000006</v>
      </c>
      <c r="F498" s="149"/>
      <c r="G498" s="133">
        <f t="shared" si="29"/>
        <v>70.010000000000005</v>
      </c>
      <c r="H498" s="145" t="s">
        <v>296</v>
      </c>
      <c r="I498" s="185"/>
      <c r="K498" s="13"/>
      <c r="L498" s="13"/>
      <c r="N498" s="13"/>
      <c r="O498" s="46"/>
    </row>
    <row r="499" spans="1:15" x14ac:dyDescent="0.3">
      <c r="A499" s="193"/>
      <c r="B499" s="5" t="s">
        <v>15</v>
      </c>
      <c r="C499" s="53" t="s">
        <v>12</v>
      </c>
      <c r="D499" s="98">
        <v>46023</v>
      </c>
      <c r="E499" s="155">
        <v>57.94</v>
      </c>
      <c r="F499" s="148"/>
      <c r="G499" s="157">
        <f t="shared" si="29"/>
        <v>52.15</v>
      </c>
      <c r="H499" s="158" t="s">
        <v>297</v>
      </c>
      <c r="I499" s="185"/>
      <c r="K499" s="13"/>
      <c r="L499" s="13"/>
      <c r="N499" s="13"/>
      <c r="O499" s="46"/>
    </row>
    <row r="500" spans="1:15" x14ac:dyDescent="0.3">
      <c r="A500" s="191" t="s">
        <v>388</v>
      </c>
      <c r="B500" s="3" t="s">
        <v>11</v>
      </c>
      <c r="C500" s="51" t="s">
        <v>12</v>
      </c>
      <c r="D500" s="96">
        <v>46023</v>
      </c>
      <c r="E500" s="125">
        <v>88.080000000000013</v>
      </c>
      <c r="F500" s="74"/>
      <c r="G500" s="41">
        <f t="shared" si="29"/>
        <v>79.27</v>
      </c>
      <c r="H500" s="153" t="s">
        <v>222</v>
      </c>
      <c r="I500" s="185"/>
      <c r="K500" s="13"/>
      <c r="L500" s="13"/>
      <c r="N500" s="13"/>
      <c r="O500" s="46"/>
    </row>
    <row r="501" spans="1:15" x14ac:dyDescent="0.3">
      <c r="A501" s="192"/>
      <c r="B501" s="4" t="s">
        <v>14</v>
      </c>
      <c r="C501" s="52" t="s">
        <v>12</v>
      </c>
      <c r="D501" s="97">
        <v>46023</v>
      </c>
      <c r="E501" s="144">
        <v>51.15</v>
      </c>
      <c r="F501" s="149"/>
      <c r="G501" s="133">
        <f t="shared" si="29"/>
        <v>46.04</v>
      </c>
      <c r="H501" s="145" t="s">
        <v>223</v>
      </c>
      <c r="I501" s="185"/>
      <c r="K501" s="13"/>
      <c r="L501" s="13"/>
      <c r="N501" s="13"/>
      <c r="O501" s="46"/>
    </row>
    <row r="502" spans="1:15" x14ac:dyDescent="0.3">
      <c r="A502" s="193"/>
      <c r="B502" s="5" t="s">
        <v>15</v>
      </c>
      <c r="C502" s="53" t="s">
        <v>12</v>
      </c>
      <c r="D502" s="98">
        <v>46023</v>
      </c>
      <c r="E502" s="155">
        <v>38.25</v>
      </c>
      <c r="F502" s="148"/>
      <c r="G502" s="157">
        <f t="shared" si="29"/>
        <v>34.43</v>
      </c>
      <c r="H502" s="158" t="s">
        <v>224</v>
      </c>
      <c r="I502" s="185"/>
      <c r="K502" s="13"/>
      <c r="L502" s="13"/>
      <c r="N502" s="13"/>
      <c r="O502" s="46"/>
    </row>
    <row r="503" spans="1:15" x14ac:dyDescent="0.3">
      <c r="A503" s="194" t="s">
        <v>389</v>
      </c>
      <c r="B503" s="3" t="s">
        <v>11</v>
      </c>
      <c r="C503" s="51" t="s">
        <v>12</v>
      </c>
      <c r="D503" s="96">
        <v>46023</v>
      </c>
      <c r="E503" s="125">
        <v>96.84</v>
      </c>
      <c r="F503" s="74"/>
      <c r="G503" s="41">
        <f t="shared" si="29"/>
        <v>87.16</v>
      </c>
      <c r="H503" s="153" t="s">
        <v>287</v>
      </c>
      <c r="I503" s="185"/>
      <c r="K503" s="13"/>
      <c r="L503" s="13"/>
      <c r="N503" s="13"/>
      <c r="O503" s="46"/>
    </row>
    <row r="504" spans="1:15" x14ac:dyDescent="0.3">
      <c r="A504" s="195"/>
      <c r="B504" s="4" t="s">
        <v>14</v>
      </c>
      <c r="C504" s="52" t="s">
        <v>12</v>
      </c>
      <c r="D504" s="97">
        <v>46023</v>
      </c>
      <c r="E504" s="144">
        <v>56.13</v>
      </c>
      <c r="F504" s="149"/>
      <c r="G504" s="133">
        <f t="shared" si="29"/>
        <v>50.52</v>
      </c>
      <c r="H504" s="145" t="s">
        <v>288</v>
      </c>
      <c r="I504" s="185"/>
      <c r="K504" s="13"/>
      <c r="L504" s="13"/>
      <c r="N504" s="13"/>
      <c r="O504" s="46"/>
    </row>
    <row r="505" spans="1:15" x14ac:dyDescent="0.3">
      <c r="A505" s="196"/>
      <c r="B505" s="5" t="s">
        <v>15</v>
      </c>
      <c r="C505" s="53" t="s">
        <v>12</v>
      </c>
      <c r="D505" s="98">
        <v>46023</v>
      </c>
      <c r="E505" s="155">
        <v>41.89</v>
      </c>
      <c r="F505" s="148"/>
      <c r="G505" s="157">
        <f t="shared" si="29"/>
        <v>37.700000000000003</v>
      </c>
      <c r="H505" s="158" t="s">
        <v>289</v>
      </c>
      <c r="I505" s="185"/>
      <c r="K505" s="13"/>
      <c r="L505" s="13"/>
      <c r="N505" s="13"/>
      <c r="O505" s="46"/>
    </row>
    <row r="506" spans="1:15" x14ac:dyDescent="0.3">
      <c r="A506" s="194" t="s">
        <v>390</v>
      </c>
      <c r="B506" s="3" t="s">
        <v>11</v>
      </c>
      <c r="C506" s="51" t="s">
        <v>12</v>
      </c>
      <c r="D506" s="96">
        <v>46023</v>
      </c>
      <c r="E506" s="125">
        <v>86.259999999999991</v>
      </c>
      <c r="F506" s="74"/>
      <c r="G506" s="41">
        <f t="shared" si="29"/>
        <v>77.63</v>
      </c>
      <c r="H506" s="153" t="s">
        <v>311</v>
      </c>
      <c r="I506" s="185"/>
      <c r="K506" s="13"/>
      <c r="L506" s="13"/>
      <c r="N506" s="13"/>
      <c r="O506" s="46"/>
    </row>
    <row r="507" spans="1:15" x14ac:dyDescent="0.3">
      <c r="A507" s="195"/>
      <c r="B507" s="4" t="s">
        <v>14</v>
      </c>
      <c r="C507" s="52" t="s">
        <v>12</v>
      </c>
      <c r="D507" s="97">
        <v>46023</v>
      </c>
      <c r="E507" s="144">
        <v>50.04</v>
      </c>
      <c r="F507" s="149"/>
      <c r="G507" s="133">
        <f t="shared" si="29"/>
        <v>45.04</v>
      </c>
      <c r="H507" s="145" t="s">
        <v>312</v>
      </c>
      <c r="I507" s="185"/>
      <c r="K507" s="13"/>
      <c r="L507" s="13"/>
      <c r="N507" s="13"/>
      <c r="O507" s="46"/>
    </row>
    <row r="508" spans="1:15" x14ac:dyDescent="0.3">
      <c r="A508" s="196"/>
      <c r="B508" s="5" t="s">
        <v>15</v>
      </c>
      <c r="C508" s="53" t="s">
        <v>12</v>
      </c>
      <c r="D508" s="98">
        <v>46023</v>
      </c>
      <c r="E508" s="155">
        <v>37.380000000000003</v>
      </c>
      <c r="F508" s="148"/>
      <c r="G508" s="157">
        <f t="shared" si="29"/>
        <v>33.64</v>
      </c>
      <c r="H508" s="158" t="s">
        <v>313</v>
      </c>
      <c r="I508" s="185"/>
      <c r="K508" s="13"/>
      <c r="L508" s="13"/>
      <c r="N508" s="13"/>
      <c r="O508" s="46"/>
    </row>
    <row r="509" spans="1:15" x14ac:dyDescent="0.3">
      <c r="A509" s="194" t="s">
        <v>391</v>
      </c>
      <c r="B509" s="3" t="s">
        <v>11</v>
      </c>
      <c r="C509" s="51" t="s">
        <v>12</v>
      </c>
      <c r="D509" s="96">
        <v>46023</v>
      </c>
      <c r="E509" s="125">
        <v>123.18</v>
      </c>
      <c r="F509" s="74"/>
      <c r="G509" s="41">
        <f t="shared" ref="G509:G514" si="30">ROUND(E509*0.9,2)</f>
        <v>110.86</v>
      </c>
      <c r="H509" s="153" t="s">
        <v>272</v>
      </c>
      <c r="I509" s="185"/>
      <c r="K509" s="13"/>
      <c r="L509" s="13"/>
      <c r="N509" s="13"/>
      <c r="O509" s="46"/>
    </row>
    <row r="510" spans="1:15" x14ac:dyDescent="0.3">
      <c r="A510" s="195"/>
      <c r="B510" s="4" t="s">
        <v>14</v>
      </c>
      <c r="C510" s="52" t="s">
        <v>12</v>
      </c>
      <c r="D510" s="97">
        <v>46023</v>
      </c>
      <c r="E510" s="144">
        <v>71.28</v>
      </c>
      <c r="F510" s="149"/>
      <c r="G510" s="133">
        <f t="shared" si="30"/>
        <v>64.150000000000006</v>
      </c>
      <c r="H510" s="145" t="s">
        <v>273</v>
      </c>
      <c r="I510" s="185"/>
      <c r="K510" s="13"/>
      <c r="L510" s="13"/>
      <c r="N510" s="13"/>
      <c r="O510" s="46"/>
    </row>
    <row r="511" spans="1:15" x14ac:dyDescent="0.3">
      <c r="A511" s="196"/>
      <c r="B511" s="5" t="s">
        <v>15</v>
      </c>
      <c r="C511" s="53" t="s">
        <v>12</v>
      </c>
      <c r="D511" s="98">
        <v>46023</v>
      </c>
      <c r="E511" s="155">
        <v>53.12</v>
      </c>
      <c r="F511" s="148"/>
      <c r="G511" s="157">
        <f t="shared" si="30"/>
        <v>47.81</v>
      </c>
      <c r="H511" s="158" t="s">
        <v>274</v>
      </c>
      <c r="I511" s="185"/>
      <c r="K511" s="13"/>
      <c r="L511" s="13"/>
      <c r="N511" s="13"/>
      <c r="O511" s="46"/>
    </row>
    <row r="512" spans="1:15" x14ac:dyDescent="0.3">
      <c r="A512" s="191" t="s">
        <v>392</v>
      </c>
      <c r="B512" s="3" t="s">
        <v>11</v>
      </c>
      <c r="C512" s="51" t="s">
        <v>12</v>
      </c>
      <c r="D512" s="96">
        <v>46023</v>
      </c>
      <c r="E512" s="125">
        <v>44.480000000000004</v>
      </c>
      <c r="F512" s="74"/>
      <c r="G512" s="41">
        <f t="shared" si="30"/>
        <v>40.03</v>
      </c>
      <c r="H512" s="153" t="s">
        <v>335</v>
      </c>
      <c r="I512" s="185"/>
      <c r="K512" s="13"/>
      <c r="L512" s="13"/>
      <c r="N512" s="13"/>
      <c r="O512" s="46"/>
    </row>
    <row r="513" spans="1:15" x14ac:dyDescent="0.3">
      <c r="A513" s="192"/>
      <c r="B513" s="4" t="s">
        <v>14</v>
      </c>
      <c r="C513" s="52" t="s">
        <v>12</v>
      </c>
      <c r="D513" s="97">
        <v>46023</v>
      </c>
      <c r="E513" s="144">
        <v>25.24</v>
      </c>
      <c r="F513" s="149"/>
      <c r="G513" s="133">
        <f t="shared" si="30"/>
        <v>22.72</v>
      </c>
      <c r="H513" s="145" t="s">
        <v>336</v>
      </c>
      <c r="I513" s="185"/>
      <c r="K513" s="13"/>
      <c r="L513" s="13"/>
      <c r="N513" s="13"/>
      <c r="O513" s="46"/>
    </row>
    <row r="514" spans="1:15" x14ac:dyDescent="0.3">
      <c r="A514" s="193"/>
      <c r="B514" s="5" t="s">
        <v>15</v>
      </c>
      <c r="C514" s="53" t="s">
        <v>12</v>
      </c>
      <c r="D514" s="98">
        <v>46023</v>
      </c>
      <c r="E514" s="155">
        <v>18.920000000000002</v>
      </c>
      <c r="F514" s="140"/>
      <c r="G514" s="157">
        <f t="shared" si="30"/>
        <v>17.03</v>
      </c>
      <c r="H514" s="158" t="s">
        <v>337</v>
      </c>
      <c r="I514" s="186"/>
      <c r="K514" s="13"/>
      <c r="L514" s="13"/>
      <c r="N514" s="13"/>
      <c r="O514" s="46"/>
    </row>
    <row r="515" spans="1:15" x14ac:dyDescent="0.3">
      <c r="A515" s="93" t="s">
        <v>393</v>
      </c>
      <c r="B515" s="71" t="s">
        <v>11</v>
      </c>
      <c r="C515" s="83" t="s">
        <v>12</v>
      </c>
      <c r="D515" s="99">
        <v>46204</v>
      </c>
      <c r="E515" s="47">
        <v>95.22</v>
      </c>
      <c r="F515" s="73"/>
      <c r="G515" s="73"/>
      <c r="H515" s="151">
        <v>100</v>
      </c>
      <c r="I515" s="94" t="s">
        <v>394</v>
      </c>
      <c r="K515" s="13"/>
      <c r="L515" s="13"/>
      <c r="N515" s="13"/>
      <c r="O515" s="46"/>
    </row>
    <row r="516" spans="1:15" x14ac:dyDescent="0.3">
      <c r="A516" s="88"/>
      <c r="B516" s="68"/>
      <c r="C516" s="21"/>
      <c r="D516" s="21"/>
      <c r="E516" s="123"/>
      <c r="F516" s="90"/>
      <c r="G516" s="132"/>
      <c r="H516" s="20"/>
      <c r="I516" s="92"/>
      <c r="K516" s="13"/>
      <c r="L516" s="13"/>
      <c r="N516" s="13"/>
      <c r="O516" s="46"/>
    </row>
    <row r="517" spans="1:15" x14ac:dyDescent="0.3">
      <c r="A517" s="217" t="s">
        <v>625</v>
      </c>
      <c r="B517" s="217"/>
      <c r="C517" s="21"/>
      <c r="D517" s="21"/>
      <c r="E517" s="123"/>
      <c r="F517" s="90"/>
      <c r="G517" s="39"/>
      <c r="H517" s="20"/>
      <c r="I517" s="91"/>
      <c r="K517" s="13"/>
      <c r="L517" s="13"/>
      <c r="N517" s="13"/>
      <c r="O517" s="46"/>
    </row>
    <row r="518" spans="1:15" x14ac:dyDescent="0.3">
      <c r="A518" s="70" t="s">
        <v>395</v>
      </c>
      <c r="B518" s="82"/>
      <c r="C518" s="83" t="s">
        <v>12</v>
      </c>
      <c r="D518" s="99">
        <v>46023</v>
      </c>
      <c r="E518" s="47">
        <v>25.33</v>
      </c>
      <c r="F518" s="73"/>
      <c r="G518" s="73"/>
      <c r="H518" s="151"/>
      <c r="I518" s="50" t="s">
        <v>396</v>
      </c>
      <c r="K518" s="13"/>
      <c r="L518" s="13"/>
      <c r="N518" s="13"/>
      <c r="O518" s="46"/>
    </row>
    <row r="519" spans="1:15" x14ac:dyDescent="0.3">
      <c r="A519" s="70" t="s">
        <v>397</v>
      </c>
      <c r="B519" s="82"/>
      <c r="C519" s="83" t="s">
        <v>12</v>
      </c>
      <c r="D519" s="99">
        <v>46023</v>
      </c>
      <c r="E519" s="47">
        <v>25.33</v>
      </c>
      <c r="F519" s="73"/>
      <c r="G519" s="73"/>
      <c r="H519" s="151"/>
      <c r="I519" s="50" t="s">
        <v>398</v>
      </c>
      <c r="K519" s="13"/>
      <c r="L519" s="13"/>
      <c r="N519" s="13"/>
      <c r="O519" s="46"/>
    </row>
    <row r="520" spans="1:15" x14ac:dyDescent="0.3">
      <c r="A520" s="70" t="s">
        <v>545</v>
      </c>
      <c r="B520" s="7">
        <v>4.8611111111111112E-2</v>
      </c>
      <c r="C520" s="83" t="s">
        <v>12</v>
      </c>
      <c r="D520" s="99">
        <v>44927</v>
      </c>
      <c r="E520" s="47">
        <v>26.35</v>
      </c>
      <c r="F520" s="73"/>
      <c r="G520" s="73"/>
      <c r="H520" s="151"/>
      <c r="I520" s="50" t="s">
        <v>399</v>
      </c>
      <c r="K520" s="13"/>
      <c r="L520" s="13"/>
      <c r="N520" s="13"/>
      <c r="O520" s="46"/>
    </row>
    <row r="521" spans="1:15" x14ac:dyDescent="0.3">
      <c r="A521" s="70" t="s">
        <v>400</v>
      </c>
      <c r="B521" s="82"/>
      <c r="C521" s="83" t="s">
        <v>12</v>
      </c>
      <c r="D521" s="99">
        <v>46204</v>
      </c>
      <c r="E521" s="47">
        <v>51.61</v>
      </c>
      <c r="F521" s="73"/>
      <c r="G521" s="73"/>
      <c r="H521" s="151"/>
      <c r="I521" s="50" t="s">
        <v>401</v>
      </c>
      <c r="K521" s="13"/>
      <c r="L521" s="13"/>
      <c r="N521" s="13"/>
      <c r="O521" s="46"/>
    </row>
    <row r="522" spans="1:15" x14ac:dyDescent="0.3">
      <c r="A522" s="70" t="s">
        <v>402</v>
      </c>
      <c r="B522" s="82"/>
      <c r="C522" s="83" t="s">
        <v>12</v>
      </c>
      <c r="D522" s="99">
        <v>46204</v>
      </c>
      <c r="E522" s="47">
        <v>69.489999999999995</v>
      </c>
      <c r="F522" s="73"/>
      <c r="G522" s="73"/>
      <c r="H522" s="151"/>
      <c r="I522" s="50" t="s">
        <v>403</v>
      </c>
      <c r="K522" s="13"/>
      <c r="L522" s="13"/>
      <c r="N522" s="13"/>
      <c r="O522" s="46"/>
    </row>
    <row r="523" spans="1:15" ht="26" x14ac:dyDescent="0.3">
      <c r="A523" s="70" t="s">
        <v>404</v>
      </c>
      <c r="B523" s="82"/>
      <c r="C523" s="83" t="s">
        <v>12</v>
      </c>
      <c r="D523" s="99">
        <v>46204</v>
      </c>
      <c r="E523" s="47">
        <v>91.25</v>
      </c>
      <c r="F523" s="73"/>
      <c r="G523" s="73"/>
      <c r="H523" s="151" t="s">
        <v>405</v>
      </c>
      <c r="I523" s="50" t="s">
        <v>406</v>
      </c>
      <c r="K523" s="13"/>
      <c r="L523" s="13"/>
      <c r="N523" s="13"/>
      <c r="O523" s="46"/>
    </row>
    <row r="524" spans="1:15" ht="26" x14ac:dyDescent="0.3">
      <c r="A524" s="70" t="s">
        <v>407</v>
      </c>
      <c r="B524" s="82"/>
      <c r="C524" s="83" t="s">
        <v>12</v>
      </c>
      <c r="D524" s="99">
        <v>46204</v>
      </c>
      <c r="E524" s="47">
        <v>67.44</v>
      </c>
      <c r="F524" s="73"/>
      <c r="G524" s="73"/>
      <c r="H524" s="151" t="s">
        <v>408</v>
      </c>
      <c r="I524" s="50" t="s">
        <v>406</v>
      </c>
      <c r="K524" s="13"/>
      <c r="L524" s="13"/>
      <c r="N524" s="13"/>
      <c r="O524" s="46"/>
    </row>
    <row r="525" spans="1:15" x14ac:dyDescent="0.3">
      <c r="A525" s="70" t="s">
        <v>409</v>
      </c>
      <c r="B525" s="82"/>
      <c r="C525" s="83" t="s">
        <v>12</v>
      </c>
      <c r="D525" s="99">
        <v>44927</v>
      </c>
      <c r="E525" s="47">
        <v>60.02</v>
      </c>
      <c r="F525" s="73"/>
      <c r="G525" s="73"/>
      <c r="H525" s="151"/>
      <c r="I525" s="50" t="s">
        <v>410</v>
      </c>
      <c r="K525" s="13"/>
      <c r="L525" s="13"/>
      <c r="N525" s="13"/>
      <c r="O525" s="46"/>
    </row>
    <row r="526" spans="1:15" x14ac:dyDescent="0.3">
      <c r="A526" s="70" t="s">
        <v>411</v>
      </c>
      <c r="B526" s="82"/>
      <c r="C526" s="83" t="s">
        <v>12</v>
      </c>
      <c r="D526" s="99">
        <v>44927</v>
      </c>
      <c r="E526" s="47">
        <v>31.4</v>
      </c>
      <c r="F526" s="73"/>
      <c r="G526" s="73"/>
      <c r="H526" s="151" t="s">
        <v>412</v>
      </c>
      <c r="I526" s="50" t="s">
        <v>410</v>
      </c>
      <c r="K526" s="13"/>
      <c r="L526" s="13"/>
      <c r="N526" s="13"/>
      <c r="O526" s="46"/>
    </row>
    <row r="527" spans="1:15" x14ac:dyDescent="0.3">
      <c r="A527" s="70" t="s">
        <v>413</v>
      </c>
      <c r="B527" s="82"/>
      <c r="C527" s="83" t="s">
        <v>12</v>
      </c>
      <c r="D527" s="99">
        <v>46204</v>
      </c>
      <c r="E527" s="47">
        <v>53.8</v>
      </c>
      <c r="F527" s="73"/>
      <c r="G527" s="73"/>
      <c r="H527" s="151" t="s">
        <v>414</v>
      </c>
      <c r="I527" s="50"/>
      <c r="K527" s="13"/>
      <c r="L527" s="13"/>
      <c r="N527" s="13"/>
      <c r="O527" s="46"/>
    </row>
    <row r="528" spans="1:15" x14ac:dyDescent="0.3">
      <c r="A528" s="70" t="s">
        <v>612</v>
      </c>
      <c r="B528" s="82"/>
      <c r="C528" s="83" t="s">
        <v>81</v>
      </c>
      <c r="D528" s="99">
        <v>45658</v>
      </c>
      <c r="E528" s="47">
        <v>160</v>
      </c>
      <c r="F528" s="73"/>
      <c r="G528" s="73"/>
      <c r="H528" s="151"/>
      <c r="I528" s="50" t="s">
        <v>415</v>
      </c>
      <c r="K528" s="13"/>
      <c r="L528" s="13"/>
      <c r="N528" s="13"/>
      <c r="O528" s="46"/>
    </row>
    <row r="529" spans="1:15" x14ac:dyDescent="0.3">
      <c r="A529" s="6" t="s">
        <v>613</v>
      </c>
      <c r="B529" s="82"/>
      <c r="C529" s="83" t="s">
        <v>81</v>
      </c>
      <c r="D529" s="99">
        <v>45658</v>
      </c>
      <c r="E529" s="47">
        <v>265</v>
      </c>
      <c r="F529" s="73"/>
      <c r="G529" s="73"/>
      <c r="H529" s="151"/>
      <c r="I529" s="50" t="s">
        <v>416</v>
      </c>
      <c r="K529" s="13"/>
      <c r="L529" s="13"/>
      <c r="N529" s="13"/>
      <c r="O529" s="46"/>
    </row>
    <row r="530" spans="1:15" x14ac:dyDescent="0.3">
      <c r="B530" s="21"/>
      <c r="C530" s="21"/>
      <c r="D530" s="24"/>
      <c r="E530" s="123"/>
      <c r="F530" s="24"/>
      <c r="G530" s="20"/>
      <c r="H530" s="8"/>
      <c r="I530" s="1"/>
      <c r="K530" s="13"/>
    </row>
    <row r="531" spans="1:15" ht="13.5" customHeight="1" x14ac:dyDescent="0.3">
      <c r="A531" s="187" t="s">
        <v>417</v>
      </c>
      <c r="B531" s="187"/>
      <c r="C531" s="18"/>
      <c r="D531" s="18"/>
      <c r="E531" s="162"/>
      <c r="F531" s="45"/>
      <c r="G531" s="45"/>
      <c r="H531" s="20"/>
      <c r="I531" s="8"/>
      <c r="K531" s="13"/>
    </row>
    <row r="532" spans="1:15" s="45" customFormat="1" ht="13.5" customHeight="1" x14ac:dyDescent="0.3">
      <c r="A532" s="188" t="s">
        <v>418</v>
      </c>
      <c r="B532" s="116" t="s">
        <v>11</v>
      </c>
      <c r="C532" s="60" t="s">
        <v>125</v>
      </c>
      <c r="D532" s="96">
        <v>46204</v>
      </c>
      <c r="E532" s="125">
        <v>1.68</v>
      </c>
      <c r="F532" s="74"/>
      <c r="G532" s="41">
        <f t="shared" ref="G532:G576" si="31">ROUND(E532*0.9,2)</f>
        <v>1.51</v>
      </c>
      <c r="H532" s="153" t="s">
        <v>28</v>
      </c>
      <c r="I532" s="184" t="s">
        <v>13</v>
      </c>
      <c r="J532" s="1"/>
      <c r="K532" s="13"/>
    </row>
    <row r="533" spans="1:15" s="45" customFormat="1" ht="13.5" customHeight="1" x14ac:dyDescent="0.3">
      <c r="A533" s="189"/>
      <c r="B533" s="117" t="s">
        <v>14</v>
      </c>
      <c r="C533" s="52" t="s">
        <v>125</v>
      </c>
      <c r="D533" s="97">
        <v>46204</v>
      </c>
      <c r="E533" s="144">
        <v>1.68</v>
      </c>
      <c r="F533" s="149"/>
      <c r="G533" s="133">
        <f t="shared" si="31"/>
        <v>1.51</v>
      </c>
      <c r="H533" s="145" t="s">
        <v>29</v>
      </c>
      <c r="I533" s="185"/>
      <c r="J533" s="1"/>
      <c r="K533" s="13"/>
    </row>
    <row r="534" spans="1:15" s="45" customFormat="1" ht="13.5" customHeight="1" x14ac:dyDescent="0.3">
      <c r="A534" s="190"/>
      <c r="B534" s="138" t="s">
        <v>15</v>
      </c>
      <c r="C534" s="53" t="s">
        <v>125</v>
      </c>
      <c r="D534" s="98">
        <v>46204</v>
      </c>
      <c r="E534" s="155">
        <v>1.68</v>
      </c>
      <c r="F534" s="148"/>
      <c r="G534" s="157">
        <f t="shared" si="31"/>
        <v>1.51</v>
      </c>
      <c r="H534" s="158" t="s">
        <v>30</v>
      </c>
      <c r="I534" s="185"/>
      <c r="J534" s="1"/>
      <c r="K534" s="13"/>
    </row>
    <row r="535" spans="1:15" s="45" customFormat="1" ht="15.65" customHeight="1" x14ac:dyDescent="0.3">
      <c r="A535" s="189" t="s">
        <v>16</v>
      </c>
      <c r="B535" s="119" t="s">
        <v>11</v>
      </c>
      <c r="C535" s="61" t="s">
        <v>125</v>
      </c>
      <c r="D535" s="96">
        <v>46204</v>
      </c>
      <c r="E535" s="126">
        <v>1.68</v>
      </c>
      <c r="F535" s="74"/>
      <c r="G535" s="43">
        <f t="shared" si="31"/>
        <v>1.51</v>
      </c>
      <c r="H535" s="146" t="s">
        <v>419</v>
      </c>
      <c r="I535" s="185"/>
      <c r="J535" s="1"/>
      <c r="K535" s="13"/>
    </row>
    <row r="536" spans="1:15" ht="13" customHeight="1" x14ac:dyDescent="0.3">
      <c r="A536" s="189"/>
      <c r="B536" s="117" t="s">
        <v>14</v>
      </c>
      <c r="C536" s="52" t="s">
        <v>125</v>
      </c>
      <c r="D536" s="97">
        <v>46204</v>
      </c>
      <c r="E536" s="144">
        <v>1.68</v>
      </c>
      <c r="F536" s="149"/>
      <c r="G536" s="133">
        <f t="shared" si="31"/>
        <v>1.51</v>
      </c>
      <c r="H536" s="145" t="s">
        <v>420</v>
      </c>
      <c r="I536" s="185"/>
      <c r="K536" s="13"/>
    </row>
    <row r="537" spans="1:15" x14ac:dyDescent="0.3">
      <c r="A537" s="216"/>
      <c r="B537" s="117" t="s">
        <v>15</v>
      </c>
      <c r="C537" s="53" t="s">
        <v>125</v>
      </c>
      <c r="D537" s="98">
        <v>46204</v>
      </c>
      <c r="E537" s="155">
        <v>1.68</v>
      </c>
      <c r="F537" s="148"/>
      <c r="G537" s="157">
        <f t="shared" si="31"/>
        <v>1.51</v>
      </c>
      <c r="H537" s="158" t="s">
        <v>421</v>
      </c>
      <c r="I537" s="186"/>
      <c r="K537" s="13"/>
    </row>
    <row r="538" spans="1:15" x14ac:dyDescent="0.3">
      <c r="A538" s="188" t="s">
        <v>41</v>
      </c>
      <c r="B538" s="116" t="s">
        <v>11</v>
      </c>
      <c r="C538" s="60" t="s">
        <v>125</v>
      </c>
      <c r="D538" s="96">
        <v>46204</v>
      </c>
      <c r="E538" s="125">
        <v>1.72</v>
      </c>
      <c r="F538" s="74"/>
      <c r="G538" s="41">
        <f t="shared" si="31"/>
        <v>1.55</v>
      </c>
      <c r="H538" s="153" t="s">
        <v>28</v>
      </c>
      <c r="I538" s="184" t="s">
        <v>42</v>
      </c>
      <c r="K538" s="13"/>
    </row>
    <row r="539" spans="1:15" x14ac:dyDescent="0.3">
      <c r="A539" s="189"/>
      <c r="B539" s="117" t="s">
        <v>14</v>
      </c>
      <c r="C539" s="52" t="s">
        <v>125</v>
      </c>
      <c r="D539" s="97">
        <v>46204</v>
      </c>
      <c r="E539" s="144">
        <v>1.72</v>
      </c>
      <c r="F539" s="149"/>
      <c r="G539" s="133">
        <f t="shared" si="31"/>
        <v>1.55</v>
      </c>
      <c r="H539" s="145" t="s">
        <v>29</v>
      </c>
      <c r="I539" s="185"/>
      <c r="K539" s="13"/>
      <c r="L539" s="13"/>
      <c r="N539" s="13"/>
      <c r="O539" s="46"/>
    </row>
    <row r="540" spans="1:15" x14ac:dyDescent="0.3">
      <c r="A540" s="190"/>
      <c r="B540" s="117" t="s">
        <v>15</v>
      </c>
      <c r="C540" s="53" t="s">
        <v>125</v>
      </c>
      <c r="D540" s="98">
        <v>46204</v>
      </c>
      <c r="E540" s="155">
        <v>1.72</v>
      </c>
      <c r="F540" s="148"/>
      <c r="G540" s="157">
        <f t="shared" si="31"/>
        <v>1.55</v>
      </c>
      <c r="H540" s="158" t="s">
        <v>30</v>
      </c>
      <c r="I540" s="186"/>
      <c r="K540" s="13"/>
      <c r="L540" s="13"/>
      <c r="N540" s="13"/>
      <c r="O540" s="46"/>
    </row>
    <row r="541" spans="1:15" x14ac:dyDescent="0.3">
      <c r="A541" s="188" t="s">
        <v>422</v>
      </c>
      <c r="B541" s="116" t="s">
        <v>11</v>
      </c>
      <c r="C541" s="60" t="s">
        <v>125</v>
      </c>
      <c r="D541" s="96">
        <v>46204</v>
      </c>
      <c r="E541" s="125">
        <v>1.63</v>
      </c>
      <c r="F541" s="74"/>
      <c r="G541" s="41">
        <f t="shared" si="31"/>
        <v>1.47</v>
      </c>
      <c r="H541" s="153" t="s">
        <v>28</v>
      </c>
      <c r="I541" s="184" t="s">
        <v>45</v>
      </c>
      <c r="K541" s="13"/>
      <c r="L541" s="13"/>
      <c r="N541" s="13"/>
      <c r="O541" s="46"/>
    </row>
    <row r="542" spans="1:15" x14ac:dyDescent="0.3">
      <c r="A542" s="189"/>
      <c r="B542" s="117" t="s">
        <v>14</v>
      </c>
      <c r="C542" s="52" t="s">
        <v>125</v>
      </c>
      <c r="D542" s="97">
        <v>46204</v>
      </c>
      <c r="E542" s="144">
        <v>1.63</v>
      </c>
      <c r="F542" s="149"/>
      <c r="G542" s="133">
        <f t="shared" si="31"/>
        <v>1.47</v>
      </c>
      <c r="H542" s="145" t="s">
        <v>29</v>
      </c>
      <c r="I542" s="185"/>
      <c r="K542" s="13"/>
      <c r="L542" s="13"/>
      <c r="N542" s="13"/>
      <c r="O542" s="46"/>
    </row>
    <row r="543" spans="1:15" x14ac:dyDescent="0.3">
      <c r="A543" s="189"/>
      <c r="B543" s="117" t="s">
        <v>15</v>
      </c>
      <c r="C543" s="52" t="s">
        <v>125</v>
      </c>
      <c r="D543" s="97">
        <v>46204</v>
      </c>
      <c r="E543" s="144">
        <v>1.63</v>
      </c>
      <c r="F543" s="149"/>
      <c r="G543" s="133">
        <f t="shared" si="31"/>
        <v>1.47</v>
      </c>
      <c r="H543" s="145" t="s">
        <v>30</v>
      </c>
      <c r="I543" s="185"/>
      <c r="K543" s="13"/>
      <c r="L543" s="13"/>
      <c r="N543" s="13"/>
      <c r="O543" s="46"/>
    </row>
    <row r="544" spans="1:15" x14ac:dyDescent="0.3">
      <c r="A544" s="189"/>
      <c r="B544" s="119" t="s">
        <v>46</v>
      </c>
      <c r="C544" s="61" t="s">
        <v>125</v>
      </c>
      <c r="D544" s="103">
        <v>46204</v>
      </c>
      <c r="E544" s="126">
        <v>1.63</v>
      </c>
      <c r="F544" s="149"/>
      <c r="G544" s="133">
        <f t="shared" si="31"/>
        <v>1.47</v>
      </c>
      <c r="H544" s="145" t="s">
        <v>423</v>
      </c>
      <c r="I544" s="185"/>
      <c r="K544" s="13"/>
      <c r="L544" s="13"/>
      <c r="N544" s="13"/>
      <c r="O544" s="46"/>
    </row>
    <row r="545" spans="1:15" x14ac:dyDescent="0.3">
      <c r="A545" s="190"/>
      <c r="B545" s="138" t="s">
        <v>47</v>
      </c>
      <c r="C545" s="53" t="s">
        <v>125</v>
      </c>
      <c r="D545" s="98">
        <v>46204</v>
      </c>
      <c r="E545" s="155">
        <v>1.63</v>
      </c>
      <c r="F545" s="140"/>
      <c r="G545" s="157">
        <f t="shared" si="31"/>
        <v>1.47</v>
      </c>
      <c r="H545" s="158" t="s">
        <v>424</v>
      </c>
      <c r="I545" s="185"/>
      <c r="K545" s="13"/>
      <c r="L545" s="13"/>
      <c r="N545" s="13"/>
      <c r="O545" s="46"/>
    </row>
    <row r="546" spans="1:15" x14ac:dyDescent="0.3">
      <c r="A546" s="188" t="s">
        <v>425</v>
      </c>
      <c r="B546" s="116" t="s">
        <v>11</v>
      </c>
      <c r="C546" s="60" t="s">
        <v>125</v>
      </c>
      <c r="D546" s="96">
        <v>46204</v>
      </c>
      <c r="E546" s="125">
        <v>1.63</v>
      </c>
      <c r="F546" s="74"/>
      <c r="G546" s="41">
        <f t="shared" si="31"/>
        <v>1.47</v>
      </c>
      <c r="H546" s="153" t="s">
        <v>419</v>
      </c>
      <c r="I546" s="185"/>
      <c r="K546" s="13"/>
      <c r="L546" s="13"/>
      <c r="N546" s="13"/>
      <c r="O546" s="46"/>
    </row>
    <row r="547" spans="1:15" x14ac:dyDescent="0.3">
      <c r="A547" s="189"/>
      <c r="B547" s="117" t="s">
        <v>14</v>
      </c>
      <c r="C547" s="52" t="s">
        <v>125</v>
      </c>
      <c r="D547" s="97">
        <v>46204</v>
      </c>
      <c r="E547" s="144">
        <v>1.63</v>
      </c>
      <c r="F547" s="149"/>
      <c r="G547" s="133">
        <f t="shared" si="31"/>
        <v>1.47</v>
      </c>
      <c r="H547" s="145" t="s">
        <v>420</v>
      </c>
      <c r="I547" s="185"/>
      <c r="K547" s="13"/>
      <c r="L547" s="13"/>
      <c r="N547" s="13"/>
      <c r="O547" s="46"/>
    </row>
    <row r="548" spans="1:15" x14ac:dyDescent="0.3">
      <c r="A548" s="189"/>
      <c r="B548" s="117" t="s">
        <v>15</v>
      </c>
      <c r="C548" s="52" t="s">
        <v>125</v>
      </c>
      <c r="D548" s="97">
        <v>46204</v>
      </c>
      <c r="E548" s="144">
        <v>1.63</v>
      </c>
      <c r="F548" s="149"/>
      <c r="G548" s="133">
        <f t="shared" si="31"/>
        <v>1.47</v>
      </c>
      <c r="H548" s="145" t="s">
        <v>421</v>
      </c>
      <c r="I548" s="185"/>
      <c r="K548" s="13"/>
      <c r="L548" s="13"/>
      <c r="N548" s="13"/>
      <c r="O548" s="46"/>
    </row>
    <row r="549" spans="1:15" x14ac:dyDescent="0.3">
      <c r="A549" s="189"/>
      <c r="B549" s="117" t="s">
        <v>46</v>
      </c>
      <c r="C549" s="52" t="s">
        <v>125</v>
      </c>
      <c r="D549" s="103">
        <v>46204</v>
      </c>
      <c r="E549" s="144">
        <v>1.63</v>
      </c>
      <c r="F549" s="149"/>
      <c r="G549" s="133">
        <f t="shared" si="31"/>
        <v>1.47</v>
      </c>
      <c r="H549" s="145" t="s">
        <v>426</v>
      </c>
      <c r="I549" s="185"/>
      <c r="K549" s="13"/>
      <c r="L549" s="13"/>
      <c r="N549" s="13"/>
      <c r="O549" s="46"/>
    </row>
    <row r="550" spans="1:15" x14ac:dyDescent="0.3">
      <c r="A550" s="190"/>
      <c r="B550" s="138" t="s">
        <v>47</v>
      </c>
      <c r="C550" s="53" t="s">
        <v>125</v>
      </c>
      <c r="D550" s="98">
        <v>46204</v>
      </c>
      <c r="E550" s="155">
        <v>1.63</v>
      </c>
      <c r="F550" s="140"/>
      <c r="G550" s="157">
        <f t="shared" si="31"/>
        <v>1.47</v>
      </c>
      <c r="H550" s="158" t="s">
        <v>427</v>
      </c>
      <c r="I550" s="185"/>
      <c r="K550" s="13"/>
      <c r="L550" s="13"/>
      <c r="N550" s="13"/>
      <c r="O550" s="46"/>
    </row>
    <row r="551" spans="1:15" x14ac:dyDescent="0.3">
      <c r="A551" s="183" t="s">
        <v>428</v>
      </c>
      <c r="B551" s="141" t="s">
        <v>11</v>
      </c>
      <c r="C551" s="60" t="s">
        <v>125</v>
      </c>
      <c r="D551" s="96">
        <v>46204</v>
      </c>
      <c r="E551" s="125">
        <v>2.1</v>
      </c>
      <c r="F551" s="74"/>
      <c r="G551" s="41">
        <f t="shared" si="31"/>
        <v>1.89</v>
      </c>
      <c r="H551" s="153" t="s">
        <v>28</v>
      </c>
      <c r="I551" s="185"/>
      <c r="K551" s="13"/>
      <c r="L551" s="13"/>
      <c r="N551" s="13"/>
      <c r="O551" s="46"/>
    </row>
    <row r="552" spans="1:15" x14ac:dyDescent="0.3">
      <c r="A552" s="179"/>
      <c r="B552" s="5" t="s">
        <v>67</v>
      </c>
      <c r="C552" s="53" t="s">
        <v>125</v>
      </c>
      <c r="D552" s="98">
        <v>46204</v>
      </c>
      <c r="E552" s="118">
        <v>2.1</v>
      </c>
      <c r="F552" s="140"/>
      <c r="G552" s="157">
        <f t="shared" si="31"/>
        <v>1.89</v>
      </c>
      <c r="H552" s="158" t="s">
        <v>429</v>
      </c>
      <c r="I552" s="185"/>
      <c r="K552" s="13"/>
      <c r="L552" s="13"/>
      <c r="N552" s="13"/>
      <c r="O552" s="46"/>
    </row>
    <row r="553" spans="1:15" ht="26" x14ac:dyDescent="0.3">
      <c r="A553" s="131" t="s">
        <v>430</v>
      </c>
      <c r="B553" s="142" t="s">
        <v>11</v>
      </c>
      <c r="C553" s="143" t="s">
        <v>125</v>
      </c>
      <c r="D553" s="115">
        <v>46204</v>
      </c>
      <c r="E553" s="118">
        <v>3.04</v>
      </c>
      <c r="F553" s="140"/>
      <c r="G553" s="39">
        <f t="shared" si="31"/>
        <v>2.74</v>
      </c>
      <c r="H553" s="48" t="s">
        <v>431</v>
      </c>
      <c r="I553" s="185"/>
      <c r="K553" s="13"/>
      <c r="L553" s="13"/>
      <c r="N553" s="13"/>
      <c r="O553" s="46"/>
    </row>
    <row r="554" spans="1:15" ht="26" x14ac:dyDescent="0.3">
      <c r="A554" s="131" t="s">
        <v>432</v>
      </c>
      <c r="B554" s="142" t="s">
        <v>11</v>
      </c>
      <c r="C554" s="143" t="s">
        <v>125</v>
      </c>
      <c r="D554" s="115">
        <v>46204</v>
      </c>
      <c r="E554" s="118">
        <v>2.6</v>
      </c>
      <c r="F554" s="140"/>
      <c r="G554" s="39">
        <f t="shared" si="31"/>
        <v>2.34</v>
      </c>
      <c r="H554" s="48" t="s">
        <v>433</v>
      </c>
      <c r="I554" s="185"/>
      <c r="K554" s="13"/>
      <c r="L554" s="13"/>
      <c r="N554" s="13"/>
      <c r="O554" s="46"/>
    </row>
    <row r="555" spans="1:15" x14ac:dyDescent="0.3">
      <c r="A555" s="131" t="s">
        <v>434</v>
      </c>
      <c r="B555" s="142" t="s">
        <v>11</v>
      </c>
      <c r="C555" s="143" t="s">
        <v>125</v>
      </c>
      <c r="D555" s="115">
        <v>46204</v>
      </c>
      <c r="E555" s="118">
        <v>3.07</v>
      </c>
      <c r="F555" s="140"/>
      <c r="G555" s="39">
        <f t="shared" si="31"/>
        <v>2.76</v>
      </c>
      <c r="H555" s="48" t="s">
        <v>435</v>
      </c>
      <c r="I555" s="185"/>
      <c r="K555" s="13"/>
      <c r="L555" s="13"/>
      <c r="N555" s="13"/>
      <c r="O555" s="46"/>
    </row>
    <row r="556" spans="1:15" x14ac:dyDescent="0.3">
      <c r="A556" s="131" t="s">
        <v>436</v>
      </c>
      <c r="B556" s="142" t="s">
        <v>11</v>
      </c>
      <c r="C556" s="143" t="s">
        <v>125</v>
      </c>
      <c r="D556" s="115">
        <v>46204</v>
      </c>
      <c r="E556" s="118">
        <v>2</v>
      </c>
      <c r="F556" s="140"/>
      <c r="G556" s="39">
        <f t="shared" si="31"/>
        <v>1.8</v>
      </c>
      <c r="H556" s="48" t="s">
        <v>437</v>
      </c>
      <c r="I556" s="185"/>
      <c r="K556" s="13"/>
      <c r="L556" s="13"/>
      <c r="N556" s="13"/>
      <c r="O556" s="46"/>
    </row>
    <row r="557" spans="1:15" ht="26" x14ac:dyDescent="0.3">
      <c r="A557" s="131" t="s">
        <v>438</v>
      </c>
      <c r="B557" s="142" t="s">
        <v>11</v>
      </c>
      <c r="C557" s="143" t="s">
        <v>125</v>
      </c>
      <c r="D557" s="115">
        <v>46204</v>
      </c>
      <c r="E557" s="118">
        <v>2</v>
      </c>
      <c r="F557" s="140"/>
      <c r="G557" s="39">
        <f t="shared" si="31"/>
        <v>1.8</v>
      </c>
      <c r="H557" s="48" t="s">
        <v>439</v>
      </c>
      <c r="I557" s="185"/>
      <c r="K557" s="13"/>
      <c r="L557" s="13"/>
      <c r="N557" s="13"/>
      <c r="O557" s="46"/>
    </row>
    <row r="558" spans="1:15" ht="26" x14ac:dyDescent="0.3">
      <c r="A558" s="131" t="s">
        <v>440</v>
      </c>
      <c r="B558" s="142" t="s">
        <v>11</v>
      </c>
      <c r="C558" s="143" t="s">
        <v>125</v>
      </c>
      <c r="D558" s="115">
        <v>46204</v>
      </c>
      <c r="E558" s="118">
        <v>1.97</v>
      </c>
      <c r="F558" s="140"/>
      <c r="G558" s="39">
        <f t="shared" si="31"/>
        <v>1.77</v>
      </c>
      <c r="H558" s="48" t="s">
        <v>441</v>
      </c>
      <c r="I558" s="185"/>
      <c r="K558" s="13"/>
      <c r="L558" s="13"/>
      <c r="N558" s="13"/>
      <c r="O558" s="46"/>
    </row>
    <row r="559" spans="1:15" ht="26" x14ac:dyDescent="0.3">
      <c r="A559" s="131" t="s">
        <v>442</v>
      </c>
      <c r="B559" s="142" t="s">
        <v>11</v>
      </c>
      <c r="C559" s="143" t="s">
        <v>125</v>
      </c>
      <c r="D559" s="115">
        <v>46204</v>
      </c>
      <c r="E559" s="118">
        <v>2.12</v>
      </c>
      <c r="F559" s="140"/>
      <c r="G559" s="39">
        <f t="shared" si="31"/>
        <v>1.91</v>
      </c>
      <c r="H559" s="48" t="s">
        <v>443</v>
      </c>
      <c r="I559" s="186"/>
      <c r="K559" s="13"/>
      <c r="L559" s="13"/>
      <c r="N559" s="13"/>
      <c r="O559" s="46"/>
    </row>
    <row r="560" spans="1:15" x14ac:dyDescent="0.3">
      <c r="A560" s="36" t="s">
        <v>602</v>
      </c>
      <c r="B560" s="82"/>
      <c r="C560" s="83" t="s">
        <v>125</v>
      </c>
      <c r="D560" s="99">
        <v>46204</v>
      </c>
      <c r="E560" s="47">
        <v>1.89</v>
      </c>
      <c r="F560" s="170">
        <f t="shared" ref="F560" si="32">ROUND(E560*0.95,2)</f>
        <v>1.8</v>
      </c>
      <c r="G560" s="22">
        <f t="shared" ref="G560" si="33">ROUND(E560*0.9,2)</f>
        <v>1.7</v>
      </c>
      <c r="H560" s="151"/>
      <c r="I560" s="94" t="s">
        <v>149</v>
      </c>
      <c r="K560" s="13"/>
      <c r="L560" s="13"/>
      <c r="N560" s="13"/>
      <c r="O560" s="46"/>
    </row>
    <row r="561" spans="1:15" x14ac:dyDescent="0.3">
      <c r="A561" s="33" t="s">
        <v>152</v>
      </c>
      <c r="B561" s="34"/>
      <c r="C561" s="61" t="s">
        <v>125</v>
      </c>
      <c r="D561" s="103">
        <v>46204</v>
      </c>
      <c r="E561" s="126">
        <v>2.11</v>
      </c>
      <c r="F561" s="175">
        <f t="shared" ref="F561:F563" si="34">ROUND(E561*0.95,2)</f>
        <v>2</v>
      </c>
      <c r="G561" s="43">
        <f t="shared" si="31"/>
        <v>1.9</v>
      </c>
      <c r="H561" s="146" t="s">
        <v>626</v>
      </c>
      <c r="I561" s="185" t="s">
        <v>154</v>
      </c>
      <c r="K561" s="13"/>
      <c r="L561" s="13"/>
      <c r="N561" s="13"/>
      <c r="O561" s="46"/>
    </row>
    <row r="562" spans="1:15" x14ac:dyDescent="0.3">
      <c r="A562" s="84" t="s">
        <v>155</v>
      </c>
      <c r="B562" s="5"/>
      <c r="C562" s="53" t="s">
        <v>125</v>
      </c>
      <c r="D562" s="98">
        <v>46204</v>
      </c>
      <c r="E562" s="155">
        <v>2.11</v>
      </c>
      <c r="F562" s="165">
        <f t="shared" ref="F562" si="35">ROUND(E562*0.95,2)</f>
        <v>2</v>
      </c>
      <c r="G562" s="157">
        <f t="shared" si="31"/>
        <v>1.9</v>
      </c>
      <c r="H562" s="158" t="s">
        <v>628</v>
      </c>
      <c r="I562" s="185"/>
      <c r="K562" s="13"/>
      <c r="L562" s="13"/>
      <c r="N562" s="13"/>
      <c r="O562" s="46"/>
    </row>
    <row r="563" spans="1:15" x14ac:dyDescent="0.3">
      <c r="A563" s="33" t="s">
        <v>156</v>
      </c>
      <c r="B563" s="34"/>
      <c r="C563" s="61" t="s">
        <v>125</v>
      </c>
      <c r="D563" s="103">
        <v>46204</v>
      </c>
      <c r="E563" s="126">
        <v>1.89</v>
      </c>
      <c r="F563" s="175">
        <f t="shared" si="34"/>
        <v>1.8</v>
      </c>
      <c r="G563" s="43">
        <f t="shared" si="31"/>
        <v>1.7</v>
      </c>
      <c r="H563" s="146" t="s">
        <v>627</v>
      </c>
      <c r="I563" s="185"/>
      <c r="K563" s="13"/>
      <c r="L563" s="13"/>
      <c r="N563" s="13"/>
      <c r="O563" s="46"/>
    </row>
    <row r="564" spans="1:15" x14ac:dyDescent="0.3">
      <c r="A564" s="35" t="s">
        <v>158</v>
      </c>
      <c r="B564" s="4"/>
      <c r="C564" s="52" t="s">
        <v>125</v>
      </c>
      <c r="D564" s="97">
        <v>46204</v>
      </c>
      <c r="E564" s="144">
        <v>1.89</v>
      </c>
      <c r="F564" s="164">
        <f t="shared" ref="F564" si="36">ROUND(E564*0.95,2)</f>
        <v>1.8</v>
      </c>
      <c r="G564" s="133">
        <f t="shared" si="31"/>
        <v>1.7</v>
      </c>
      <c r="H564" s="145" t="s">
        <v>628</v>
      </c>
      <c r="I564" s="186"/>
      <c r="K564" s="13"/>
      <c r="L564" s="13"/>
      <c r="N564" s="13"/>
      <c r="O564" s="46"/>
    </row>
    <row r="565" spans="1:15" x14ac:dyDescent="0.3">
      <c r="A565" s="188" t="s">
        <v>173</v>
      </c>
      <c r="B565" s="116" t="s">
        <v>11</v>
      </c>
      <c r="C565" s="60" t="s">
        <v>125</v>
      </c>
      <c r="D565" s="96">
        <v>46204</v>
      </c>
      <c r="E565" s="125">
        <v>3.04</v>
      </c>
      <c r="F565" s="74"/>
      <c r="G565" s="41">
        <f t="shared" si="31"/>
        <v>2.74</v>
      </c>
      <c r="H565" s="153" t="s">
        <v>444</v>
      </c>
      <c r="I565" s="184" t="s">
        <v>175</v>
      </c>
      <c r="K565" s="13"/>
      <c r="L565" s="13"/>
      <c r="N565" s="13"/>
      <c r="O565" s="46"/>
    </row>
    <row r="566" spans="1:15" x14ac:dyDescent="0.3">
      <c r="A566" s="189"/>
      <c r="B566" s="117" t="s">
        <v>14</v>
      </c>
      <c r="C566" s="52" t="s">
        <v>125</v>
      </c>
      <c r="D566" s="97">
        <v>46204</v>
      </c>
      <c r="E566" s="144">
        <v>3.04</v>
      </c>
      <c r="F566" s="149"/>
      <c r="G566" s="133">
        <f t="shared" si="31"/>
        <v>2.74</v>
      </c>
      <c r="H566" s="145" t="s">
        <v>445</v>
      </c>
      <c r="I566" s="185"/>
      <c r="K566" s="13"/>
      <c r="L566" s="13"/>
      <c r="N566" s="13"/>
      <c r="O566" s="46"/>
    </row>
    <row r="567" spans="1:15" x14ac:dyDescent="0.3">
      <c r="A567" s="190"/>
      <c r="B567" s="138" t="s">
        <v>15</v>
      </c>
      <c r="C567" s="53" t="s">
        <v>125</v>
      </c>
      <c r="D567" s="98">
        <v>46204</v>
      </c>
      <c r="E567" s="155">
        <v>3.04</v>
      </c>
      <c r="F567" s="140"/>
      <c r="G567" s="157">
        <f t="shared" si="31"/>
        <v>2.74</v>
      </c>
      <c r="H567" s="158" t="s">
        <v>446</v>
      </c>
      <c r="I567" s="185"/>
      <c r="K567" s="13"/>
      <c r="L567" s="13"/>
      <c r="N567" s="13"/>
      <c r="O567" s="46"/>
    </row>
    <row r="568" spans="1:15" x14ac:dyDescent="0.3">
      <c r="A568" s="189" t="s">
        <v>178</v>
      </c>
      <c r="B568" s="119" t="s">
        <v>11</v>
      </c>
      <c r="C568" s="61" t="s">
        <v>125</v>
      </c>
      <c r="D568" s="96">
        <v>46204</v>
      </c>
      <c r="E568" s="126">
        <v>2.6</v>
      </c>
      <c r="F568" s="74"/>
      <c r="G568" s="43">
        <f t="shared" si="31"/>
        <v>2.34</v>
      </c>
      <c r="H568" s="146" t="s">
        <v>447</v>
      </c>
      <c r="I568" s="185"/>
      <c r="K568" s="13"/>
      <c r="L568" s="13"/>
      <c r="N568" s="13"/>
      <c r="O568" s="46"/>
    </row>
    <row r="569" spans="1:15" x14ac:dyDescent="0.3">
      <c r="A569" s="189"/>
      <c r="B569" s="117" t="s">
        <v>14</v>
      </c>
      <c r="C569" s="52" t="s">
        <v>125</v>
      </c>
      <c r="D569" s="97">
        <v>46204</v>
      </c>
      <c r="E569" s="144">
        <v>2.6</v>
      </c>
      <c r="F569" s="149"/>
      <c r="G569" s="133">
        <f t="shared" si="31"/>
        <v>2.34</v>
      </c>
      <c r="H569" s="145" t="s">
        <v>448</v>
      </c>
      <c r="I569" s="185"/>
      <c r="K569" s="13"/>
      <c r="L569" s="13"/>
      <c r="N569" s="13"/>
      <c r="O569" s="46"/>
    </row>
    <row r="570" spans="1:15" x14ac:dyDescent="0.3">
      <c r="A570" s="190"/>
      <c r="B570" s="117" t="s">
        <v>15</v>
      </c>
      <c r="C570" s="53" t="s">
        <v>125</v>
      </c>
      <c r="D570" s="98">
        <v>46204</v>
      </c>
      <c r="E570" s="155">
        <v>2.6</v>
      </c>
      <c r="F570" s="140"/>
      <c r="G570" s="157">
        <f t="shared" si="31"/>
        <v>2.34</v>
      </c>
      <c r="H570" s="158" t="s">
        <v>449</v>
      </c>
      <c r="I570" s="186"/>
      <c r="K570" s="13"/>
      <c r="L570" s="13"/>
      <c r="N570" s="13"/>
      <c r="O570" s="46"/>
    </row>
    <row r="571" spans="1:15" x14ac:dyDescent="0.3">
      <c r="A571" s="188" t="s">
        <v>182</v>
      </c>
      <c r="B571" s="116" t="s">
        <v>11</v>
      </c>
      <c r="C571" s="60" t="s">
        <v>125</v>
      </c>
      <c r="D571" s="96">
        <v>46204</v>
      </c>
      <c r="E571" s="125">
        <v>3.07</v>
      </c>
      <c r="F571" s="74"/>
      <c r="G571" s="41">
        <f t="shared" si="31"/>
        <v>2.76</v>
      </c>
      <c r="H571" s="153" t="s">
        <v>28</v>
      </c>
      <c r="I571" s="184" t="s">
        <v>183</v>
      </c>
      <c r="K571" s="13"/>
      <c r="L571" s="13"/>
      <c r="N571" s="13"/>
      <c r="O571" s="46"/>
    </row>
    <row r="572" spans="1:15" x14ac:dyDescent="0.3">
      <c r="A572" s="189"/>
      <c r="B572" s="117" t="s">
        <v>14</v>
      </c>
      <c r="C572" s="52" t="s">
        <v>125</v>
      </c>
      <c r="D572" s="97">
        <v>46204</v>
      </c>
      <c r="E572" s="144">
        <v>3.07</v>
      </c>
      <c r="F572" s="149"/>
      <c r="G572" s="133">
        <f t="shared" si="31"/>
        <v>2.76</v>
      </c>
      <c r="H572" s="145" t="s">
        <v>29</v>
      </c>
      <c r="I572" s="185"/>
      <c r="K572" s="13"/>
    </row>
    <row r="573" spans="1:15" x14ac:dyDescent="0.3">
      <c r="A573" s="190"/>
      <c r="B573" s="117" t="s">
        <v>15</v>
      </c>
      <c r="C573" s="53" t="s">
        <v>125</v>
      </c>
      <c r="D573" s="98">
        <v>46204</v>
      </c>
      <c r="E573" s="155">
        <v>3.07</v>
      </c>
      <c r="F573" s="140"/>
      <c r="G573" s="157">
        <f t="shared" si="31"/>
        <v>2.76</v>
      </c>
      <c r="H573" s="158" t="s">
        <v>30</v>
      </c>
      <c r="I573" s="186"/>
      <c r="K573" s="13"/>
    </row>
    <row r="574" spans="1:15" x14ac:dyDescent="0.3">
      <c r="A574" s="188" t="s">
        <v>184</v>
      </c>
      <c r="B574" s="116" t="s">
        <v>11</v>
      </c>
      <c r="C574" s="60" t="s">
        <v>125</v>
      </c>
      <c r="D574" s="96">
        <v>46204</v>
      </c>
      <c r="E574" s="125">
        <v>2</v>
      </c>
      <c r="F574" s="74"/>
      <c r="G574" s="41">
        <f t="shared" si="31"/>
        <v>1.8</v>
      </c>
      <c r="H574" s="153" t="s">
        <v>28</v>
      </c>
      <c r="I574" s="184" t="s">
        <v>185</v>
      </c>
      <c r="K574" s="13"/>
    </row>
    <row r="575" spans="1:15" x14ac:dyDescent="0.3">
      <c r="A575" s="189"/>
      <c r="B575" s="117" t="s">
        <v>14</v>
      </c>
      <c r="C575" s="52" t="s">
        <v>125</v>
      </c>
      <c r="D575" s="97">
        <v>46204</v>
      </c>
      <c r="E575" s="144">
        <v>2</v>
      </c>
      <c r="F575" s="149"/>
      <c r="G575" s="133">
        <f t="shared" si="31"/>
        <v>1.8</v>
      </c>
      <c r="H575" s="145" t="s">
        <v>29</v>
      </c>
      <c r="I575" s="185"/>
      <c r="K575" s="13"/>
    </row>
    <row r="576" spans="1:15" x14ac:dyDescent="0.3">
      <c r="A576" s="190"/>
      <c r="B576" s="117" t="s">
        <v>15</v>
      </c>
      <c r="C576" s="53" t="s">
        <v>125</v>
      </c>
      <c r="D576" s="98">
        <v>46204</v>
      </c>
      <c r="E576" s="155">
        <v>2</v>
      </c>
      <c r="F576" s="140"/>
      <c r="G576" s="157">
        <f t="shared" si="31"/>
        <v>1.8</v>
      </c>
      <c r="H576" s="158" t="s">
        <v>30</v>
      </c>
      <c r="I576" s="186"/>
      <c r="K576" s="13"/>
    </row>
    <row r="577" spans="1:11" x14ac:dyDescent="0.3">
      <c r="A577" s="188" t="s">
        <v>186</v>
      </c>
      <c r="B577" s="116" t="s">
        <v>11</v>
      </c>
      <c r="C577" s="60" t="s">
        <v>125</v>
      </c>
      <c r="D577" s="96">
        <v>46204</v>
      </c>
      <c r="E577" s="125">
        <v>2</v>
      </c>
      <c r="F577" s="74"/>
      <c r="G577" s="41">
        <f t="shared" ref="G577:G611" si="37">ROUND(E577*0.9,2)</f>
        <v>1.8</v>
      </c>
      <c r="H577" s="153" t="s">
        <v>28</v>
      </c>
      <c r="I577" s="184" t="s">
        <v>187</v>
      </c>
      <c r="K577" s="13"/>
    </row>
    <row r="578" spans="1:11" x14ac:dyDescent="0.3">
      <c r="A578" s="189"/>
      <c r="B578" s="117" t="s">
        <v>14</v>
      </c>
      <c r="C578" s="52" t="s">
        <v>125</v>
      </c>
      <c r="D578" s="97">
        <v>46204</v>
      </c>
      <c r="E578" s="144">
        <v>2</v>
      </c>
      <c r="F578" s="149"/>
      <c r="G578" s="133">
        <f t="shared" si="37"/>
        <v>1.8</v>
      </c>
      <c r="H578" s="145" t="s">
        <v>29</v>
      </c>
      <c r="I578" s="185"/>
      <c r="K578" s="13"/>
    </row>
    <row r="579" spans="1:11" x14ac:dyDescent="0.3">
      <c r="A579" s="190"/>
      <c r="B579" s="117" t="s">
        <v>15</v>
      </c>
      <c r="C579" s="53" t="s">
        <v>125</v>
      </c>
      <c r="D579" s="98">
        <v>46204</v>
      </c>
      <c r="E579" s="155">
        <v>2</v>
      </c>
      <c r="F579" s="140"/>
      <c r="G579" s="157">
        <f t="shared" si="37"/>
        <v>1.8</v>
      </c>
      <c r="H579" s="158" t="s">
        <v>30</v>
      </c>
      <c r="I579" s="186"/>
      <c r="K579" s="13"/>
    </row>
    <row r="580" spans="1:11" x14ac:dyDescent="0.3">
      <c r="A580" s="188" t="s">
        <v>188</v>
      </c>
      <c r="B580" s="116" t="s">
        <v>11</v>
      </c>
      <c r="C580" s="60" t="s">
        <v>125</v>
      </c>
      <c r="D580" s="96">
        <v>46204</v>
      </c>
      <c r="E580" s="125">
        <v>1.97</v>
      </c>
      <c r="F580" s="74"/>
      <c r="G580" s="41">
        <f t="shared" si="37"/>
        <v>1.77</v>
      </c>
      <c r="H580" s="153" t="s">
        <v>28</v>
      </c>
      <c r="I580" s="184" t="s">
        <v>189</v>
      </c>
      <c r="K580" s="13"/>
    </row>
    <row r="581" spans="1:11" x14ac:dyDescent="0.3">
      <c r="A581" s="189"/>
      <c r="B581" s="117" t="s">
        <v>14</v>
      </c>
      <c r="C581" s="52" t="s">
        <v>125</v>
      </c>
      <c r="D581" s="97">
        <v>46204</v>
      </c>
      <c r="E581" s="144">
        <v>1.97</v>
      </c>
      <c r="F581" s="149"/>
      <c r="G581" s="133">
        <f t="shared" si="37"/>
        <v>1.77</v>
      </c>
      <c r="H581" s="145" t="s">
        <v>29</v>
      </c>
      <c r="I581" s="185"/>
      <c r="K581" s="13"/>
    </row>
    <row r="582" spans="1:11" x14ac:dyDescent="0.3">
      <c r="A582" s="190"/>
      <c r="B582" s="117" t="s">
        <v>15</v>
      </c>
      <c r="C582" s="53" t="s">
        <v>125</v>
      </c>
      <c r="D582" s="98">
        <v>46204</v>
      </c>
      <c r="E582" s="155">
        <v>1.97</v>
      </c>
      <c r="F582" s="140"/>
      <c r="G582" s="157">
        <f t="shared" si="37"/>
        <v>1.77</v>
      </c>
      <c r="H582" s="158" t="s">
        <v>30</v>
      </c>
      <c r="I582" s="186"/>
      <c r="K582" s="13"/>
    </row>
    <row r="583" spans="1:11" x14ac:dyDescent="0.3">
      <c r="A583" s="188" t="s">
        <v>190</v>
      </c>
      <c r="B583" s="116" t="s">
        <v>11</v>
      </c>
      <c r="C583" s="60" t="s">
        <v>125</v>
      </c>
      <c r="D583" s="96">
        <v>46204</v>
      </c>
      <c r="E583" s="125">
        <v>2.12</v>
      </c>
      <c r="F583" s="74"/>
      <c r="G583" s="41">
        <f>ROUND(E583*0.9,2)</f>
        <v>1.91</v>
      </c>
      <c r="H583" s="153" t="s">
        <v>28</v>
      </c>
      <c r="I583" s="184" t="s">
        <v>191</v>
      </c>
      <c r="K583" s="13"/>
    </row>
    <row r="584" spans="1:11" x14ac:dyDescent="0.3">
      <c r="A584" s="189"/>
      <c r="B584" s="117" t="s">
        <v>14</v>
      </c>
      <c r="C584" s="52" t="s">
        <v>125</v>
      </c>
      <c r="D584" s="97">
        <v>46204</v>
      </c>
      <c r="E584" s="144">
        <v>2.12</v>
      </c>
      <c r="F584" s="149"/>
      <c r="G584" s="133">
        <f>ROUND(E584*0.9,2)</f>
        <v>1.91</v>
      </c>
      <c r="H584" s="145" t="s">
        <v>29</v>
      </c>
      <c r="I584" s="185"/>
      <c r="K584" s="13"/>
    </row>
    <row r="585" spans="1:11" x14ac:dyDescent="0.3">
      <c r="A585" s="190"/>
      <c r="B585" s="117" t="s">
        <v>15</v>
      </c>
      <c r="C585" s="53" t="s">
        <v>125</v>
      </c>
      <c r="D585" s="98">
        <v>46204</v>
      </c>
      <c r="E585" s="155">
        <v>2.12</v>
      </c>
      <c r="F585" s="140"/>
      <c r="G585" s="157">
        <f>ROUND(E585*0.9,2)</f>
        <v>1.91</v>
      </c>
      <c r="H585" s="158" t="s">
        <v>30</v>
      </c>
      <c r="I585" s="186"/>
      <c r="K585" s="13"/>
    </row>
    <row r="586" spans="1:11" ht="12" customHeight="1" x14ac:dyDescent="0.3">
      <c r="A586" s="183" t="s">
        <v>603</v>
      </c>
      <c r="B586" s="116" t="s">
        <v>11</v>
      </c>
      <c r="C586" s="81" t="s">
        <v>125</v>
      </c>
      <c r="D586" s="96">
        <v>46204</v>
      </c>
      <c r="E586" s="128">
        <v>3.04</v>
      </c>
      <c r="F586" s="74"/>
      <c r="G586" s="132">
        <f t="shared" si="37"/>
        <v>2.74</v>
      </c>
      <c r="H586" s="129" t="s">
        <v>450</v>
      </c>
      <c r="I586" s="184" t="s">
        <v>263</v>
      </c>
      <c r="K586" s="13"/>
    </row>
    <row r="587" spans="1:11" ht="13" customHeight="1" x14ac:dyDescent="0.3">
      <c r="A587" s="178"/>
      <c r="B587" s="117" t="s">
        <v>14</v>
      </c>
      <c r="C587" s="52" t="s">
        <v>125</v>
      </c>
      <c r="D587" s="97">
        <v>46204</v>
      </c>
      <c r="E587" s="144">
        <v>3.04</v>
      </c>
      <c r="F587" s="149"/>
      <c r="G587" s="133">
        <f t="shared" si="37"/>
        <v>2.74</v>
      </c>
      <c r="H587" s="145" t="s">
        <v>451</v>
      </c>
      <c r="I587" s="185"/>
      <c r="K587" s="13"/>
    </row>
    <row r="588" spans="1:11" ht="12" customHeight="1" x14ac:dyDescent="0.3">
      <c r="A588" s="179"/>
      <c r="B588" s="138" t="s">
        <v>15</v>
      </c>
      <c r="C588" s="53" t="s">
        <v>125</v>
      </c>
      <c r="D588" s="98">
        <v>46204</v>
      </c>
      <c r="E588" s="155">
        <v>3.04</v>
      </c>
      <c r="F588" s="140"/>
      <c r="G588" s="157">
        <f t="shared" si="37"/>
        <v>2.74</v>
      </c>
      <c r="H588" s="158" t="s">
        <v>452</v>
      </c>
      <c r="I588" s="185"/>
      <c r="K588" s="13"/>
    </row>
    <row r="589" spans="1:11" s="45" customFormat="1" ht="26" x14ac:dyDescent="0.3">
      <c r="A589" s="131" t="s">
        <v>453</v>
      </c>
      <c r="B589" s="147" t="s">
        <v>11</v>
      </c>
      <c r="C589" s="143" t="s">
        <v>125</v>
      </c>
      <c r="D589" s="115">
        <v>46204</v>
      </c>
      <c r="E589" s="118">
        <v>3.04</v>
      </c>
      <c r="F589" s="140"/>
      <c r="G589" s="39">
        <f t="shared" si="37"/>
        <v>2.74</v>
      </c>
      <c r="H589" s="48" t="s">
        <v>454</v>
      </c>
      <c r="I589" s="185"/>
      <c r="J589" s="1"/>
      <c r="K589" s="13"/>
    </row>
    <row r="590" spans="1:11" x14ac:dyDescent="0.3">
      <c r="A590" s="178" t="s">
        <v>604</v>
      </c>
      <c r="B590" s="119" t="s">
        <v>11</v>
      </c>
      <c r="C590" s="61" t="s">
        <v>125</v>
      </c>
      <c r="D590" s="96">
        <v>46204</v>
      </c>
      <c r="E590" s="126">
        <v>3.04</v>
      </c>
      <c r="F590" s="74"/>
      <c r="G590" s="43">
        <f t="shared" si="37"/>
        <v>2.74</v>
      </c>
      <c r="H590" s="146" t="s">
        <v>455</v>
      </c>
      <c r="I590" s="185"/>
      <c r="K590" s="13"/>
    </row>
    <row r="591" spans="1:11" x14ac:dyDescent="0.3">
      <c r="A591" s="178"/>
      <c r="B591" s="117" t="s">
        <v>14</v>
      </c>
      <c r="C591" s="52" t="s">
        <v>125</v>
      </c>
      <c r="D591" s="97">
        <v>46204</v>
      </c>
      <c r="E591" s="144">
        <v>3.04</v>
      </c>
      <c r="F591" s="149"/>
      <c r="G591" s="133">
        <f t="shared" si="37"/>
        <v>2.74</v>
      </c>
      <c r="H591" s="145" t="s">
        <v>456</v>
      </c>
      <c r="I591" s="185"/>
      <c r="K591" s="13"/>
    </row>
    <row r="592" spans="1:11" x14ac:dyDescent="0.3">
      <c r="A592" s="179"/>
      <c r="B592" s="138" t="s">
        <v>15</v>
      </c>
      <c r="C592" s="53" t="s">
        <v>125</v>
      </c>
      <c r="D592" s="98">
        <v>46204</v>
      </c>
      <c r="E592" s="155">
        <v>3.04</v>
      </c>
      <c r="F592" s="140"/>
      <c r="G592" s="157">
        <f t="shared" si="37"/>
        <v>2.74</v>
      </c>
      <c r="H592" s="158" t="s">
        <v>457</v>
      </c>
      <c r="I592" s="185"/>
      <c r="K592" s="13"/>
    </row>
    <row r="593" spans="1:11" x14ac:dyDescent="0.3">
      <c r="A593" s="178" t="s">
        <v>458</v>
      </c>
      <c r="B593" s="119" t="s">
        <v>11</v>
      </c>
      <c r="C593" s="61" t="s">
        <v>125</v>
      </c>
      <c r="D593" s="96">
        <v>46204</v>
      </c>
      <c r="E593" s="126">
        <v>3.04</v>
      </c>
      <c r="F593" s="74"/>
      <c r="G593" s="43">
        <f t="shared" si="37"/>
        <v>2.74</v>
      </c>
      <c r="H593" s="146" t="s">
        <v>459</v>
      </c>
      <c r="I593" s="185"/>
      <c r="K593" s="13"/>
    </row>
    <row r="594" spans="1:11" x14ac:dyDescent="0.3">
      <c r="A594" s="178" t="s">
        <v>458</v>
      </c>
      <c r="B594" s="117" t="s">
        <v>14</v>
      </c>
      <c r="C594" s="52" t="s">
        <v>125</v>
      </c>
      <c r="D594" s="97">
        <v>46204</v>
      </c>
      <c r="E594" s="144">
        <v>3.04</v>
      </c>
      <c r="F594" s="149"/>
      <c r="G594" s="133">
        <f t="shared" si="37"/>
        <v>2.74</v>
      </c>
      <c r="H594" s="145" t="s">
        <v>460</v>
      </c>
      <c r="I594" s="185"/>
      <c r="K594" s="13"/>
    </row>
    <row r="595" spans="1:11" x14ac:dyDescent="0.3">
      <c r="A595" s="179" t="s">
        <v>458</v>
      </c>
      <c r="B595" s="138" t="s">
        <v>15</v>
      </c>
      <c r="C595" s="53" t="s">
        <v>125</v>
      </c>
      <c r="D595" s="98">
        <v>46204</v>
      </c>
      <c r="E595" s="155">
        <v>3.04</v>
      </c>
      <c r="F595" s="140"/>
      <c r="G595" s="157">
        <f t="shared" si="37"/>
        <v>2.74</v>
      </c>
      <c r="H595" s="158" t="s">
        <v>461</v>
      </c>
      <c r="I595" s="185"/>
      <c r="K595" s="13"/>
    </row>
    <row r="596" spans="1:11" x14ac:dyDescent="0.3">
      <c r="A596" s="178" t="s">
        <v>462</v>
      </c>
      <c r="B596" s="119" t="s">
        <v>11</v>
      </c>
      <c r="C596" s="61" t="s">
        <v>125</v>
      </c>
      <c r="D596" s="96">
        <v>46204</v>
      </c>
      <c r="E596" s="126">
        <v>3.04</v>
      </c>
      <c r="F596" s="74"/>
      <c r="G596" s="43">
        <f t="shared" si="37"/>
        <v>2.74</v>
      </c>
      <c r="H596" s="146" t="s">
        <v>463</v>
      </c>
      <c r="I596" s="185"/>
      <c r="K596" s="13"/>
    </row>
    <row r="597" spans="1:11" x14ac:dyDescent="0.3">
      <c r="A597" s="178" t="s">
        <v>462</v>
      </c>
      <c r="B597" s="117" t="s">
        <v>14</v>
      </c>
      <c r="C597" s="52" t="s">
        <v>125</v>
      </c>
      <c r="D597" s="97">
        <v>46204</v>
      </c>
      <c r="E597" s="144">
        <v>3.04</v>
      </c>
      <c r="F597" s="149"/>
      <c r="G597" s="133">
        <f t="shared" si="37"/>
        <v>2.74</v>
      </c>
      <c r="H597" s="145" t="s">
        <v>464</v>
      </c>
      <c r="I597" s="185"/>
      <c r="K597" s="13"/>
    </row>
    <row r="598" spans="1:11" x14ac:dyDescent="0.3">
      <c r="A598" s="179" t="s">
        <v>462</v>
      </c>
      <c r="B598" s="138" t="s">
        <v>15</v>
      </c>
      <c r="C598" s="53" t="s">
        <v>125</v>
      </c>
      <c r="D598" s="98">
        <v>46204</v>
      </c>
      <c r="E598" s="155">
        <v>3.04</v>
      </c>
      <c r="F598" s="140"/>
      <c r="G598" s="157">
        <f t="shared" si="37"/>
        <v>2.74</v>
      </c>
      <c r="H598" s="158" t="s">
        <v>465</v>
      </c>
      <c r="I598" s="185"/>
      <c r="K598" s="13"/>
    </row>
    <row r="599" spans="1:11" x14ac:dyDescent="0.3">
      <c r="A599" s="178" t="s">
        <v>605</v>
      </c>
      <c r="B599" s="119" t="s">
        <v>11</v>
      </c>
      <c r="C599" s="61" t="s">
        <v>125</v>
      </c>
      <c r="D599" s="96">
        <v>46204</v>
      </c>
      <c r="E599" s="126">
        <v>3.04</v>
      </c>
      <c r="F599" s="74"/>
      <c r="G599" s="43">
        <f t="shared" si="37"/>
        <v>2.74</v>
      </c>
      <c r="H599" s="146" t="s">
        <v>467</v>
      </c>
      <c r="I599" s="185"/>
      <c r="K599" s="13"/>
    </row>
    <row r="600" spans="1:11" x14ac:dyDescent="0.3">
      <c r="A600" s="178" t="s">
        <v>466</v>
      </c>
      <c r="B600" s="117" t="s">
        <v>14</v>
      </c>
      <c r="C600" s="52" t="s">
        <v>125</v>
      </c>
      <c r="D600" s="97">
        <v>46204</v>
      </c>
      <c r="E600" s="144">
        <v>3.04</v>
      </c>
      <c r="F600" s="149"/>
      <c r="G600" s="133">
        <f t="shared" si="37"/>
        <v>2.74</v>
      </c>
      <c r="H600" s="145" t="s">
        <v>468</v>
      </c>
      <c r="I600" s="185"/>
      <c r="K600" s="13"/>
    </row>
    <row r="601" spans="1:11" x14ac:dyDescent="0.3">
      <c r="A601" s="179" t="s">
        <v>466</v>
      </c>
      <c r="B601" s="138" t="s">
        <v>15</v>
      </c>
      <c r="C601" s="53" t="s">
        <v>125</v>
      </c>
      <c r="D601" s="98">
        <v>46204</v>
      </c>
      <c r="E601" s="155">
        <v>3.04</v>
      </c>
      <c r="F601" s="140"/>
      <c r="G601" s="157">
        <f t="shared" si="37"/>
        <v>2.74</v>
      </c>
      <c r="H601" s="158" t="s">
        <v>469</v>
      </c>
      <c r="I601" s="185"/>
      <c r="K601" s="13"/>
    </row>
    <row r="602" spans="1:11" x14ac:dyDescent="0.3">
      <c r="A602" s="178" t="s">
        <v>606</v>
      </c>
      <c r="B602" s="119" t="s">
        <v>11</v>
      </c>
      <c r="C602" s="61" t="s">
        <v>125</v>
      </c>
      <c r="D602" s="96">
        <v>46204</v>
      </c>
      <c r="E602" s="126">
        <v>3.04</v>
      </c>
      <c r="F602" s="74"/>
      <c r="G602" s="43">
        <f t="shared" si="37"/>
        <v>2.74</v>
      </c>
      <c r="H602" s="146" t="s">
        <v>471</v>
      </c>
      <c r="I602" s="185"/>
      <c r="K602" s="13"/>
    </row>
    <row r="603" spans="1:11" x14ac:dyDescent="0.3">
      <c r="A603" s="178" t="s">
        <v>470</v>
      </c>
      <c r="B603" s="117" t="s">
        <v>14</v>
      </c>
      <c r="C603" s="52" t="s">
        <v>125</v>
      </c>
      <c r="D603" s="97">
        <v>46204</v>
      </c>
      <c r="E603" s="144">
        <v>3.04</v>
      </c>
      <c r="F603" s="149"/>
      <c r="G603" s="133">
        <f t="shared" si="37"/>
        <v>2.74</v>
      </c>
      <c r="H603" s="145" t="s">
        <v>472</v>
      </c>
      <c r="I603" s="185"/>
      <c r="K603" s="13"/>
    </row>
    <row r="604" spans="1:11" x14ac:dyDescent="0.3">
      <c r="A604" s="179" t="s">
        <v>470</v>
      </c>
      <c r="B604" s="138" t="s">
        <v>15</v>
      </c>
      <c r="C604" s="53" t="s">
        <v>125</v>
      </c>
      <c r="D604" s="98">
        <v>46204</v>
      </c>
      <c r="E604" s="155">
        <v>3.04</v>
      </c>
      <c r="F604" s="140"/>
      <c r="G604" s="157">
        <f t="shared" si="37"/>
        <v>2.74</v>
      </c>
      <c r="H604" s="158" t="s">
        <v>473</v>
      </c>
      <c r="I604" s="185"/>
      <c r="K604" s="13"/>
    </row>
    <row r="605" spans="1:11" x14ac:dyDescent="0.3">
      <c r="A605" s="178" t="s">
        <v>474</v>
      </c>
      <c r="B605" s="119" t="s">
        <v>11</v>
      </c>
      <c r="C605" s="61" t="s">
        <v>125</v>
      </c>
      <c r="D605" s="96">
        <v>46204</v>
      </c>
      <c r="E605" s="126">
        <v>3.04</v>
      </c>
      <c r="F605" s="74"/>
      <c r="G605" s="43">
        <f t="shared" si="37"/>
        <v>2.74</v>
      </c>
      <c r="H605" s="146" t="s">
        <v>475</v>
      </c>
      <c r="I605" s="185"/>
      <c r="K605" s="13"/>
    </row>
    <row r="606" spans="1:11" x14ac:dyDescent="0.3">
      <c r="A606" s="178" t="s">
        <v>474</v>
      </c>
      <c r="B606" s="117" t="s">
        <v>14</v>
      </c>
      <c r="C606" s="52" t="s">
        <v>125</v>
      </c>
      <c r="D606" s="97">
        <v>46204</v>
      </c>
      <c r="E606" s="144">
        <v>3.04</v>
      </c>
      <c r="F606" s="149"/>
      <c r="G606" s="133">
        <f t="shared" si="37"/>
        <v>2.74</v>
      </c>
      <c r="H606" s="145" t="s">
        <v>476</v>
      </c>
      <c r="I606" s="185"/>
      <c r="K606" s="13"/>
    </row>
    <row r="607" spans="1:11" x14ac:dyDescent="0.3">
      <c r="A607" s="179" t="s">
        <v>474</v>
      </c>
      <c r="B607" s="138" t="s">
        <v>15</v>
      </c>
      <c r="C607" s="53" t="s">
        <v>125</v>
      </c>
      <c r="D607" s="98">
        <v>46204</v>
      </c>
      <c r="E607" s="155">
        <v>3.04</v>
      </c>
      <c r="F607" s="140"/>
      <c r="G607" s="157">
        <f t="shared" si="37"/>
        <v>2.74</v>
      </c>
      <c r="H607" s="158" t="s">
        <v>477</v>
      </c>
      <c r="I607" s="185"/>
      <c r="K607" s="13"/>
    </row>
    <row r="608" spans="1:11" x14ac:dyDescent="0.3">
      <c r="A608" s="178" t="s">
        <v>607</v>
      </c>
      <c r="B608" s="119" t="s">
        <v>11</v>
      </c>
      <c r="C608" s="61" t="s">
        <v>125</v>
      </c>
      <c r="D608" s="96">
        <v>46204</v>
      </c>
      <c r="E608" s="126">
        <v>3.04</v>
      </c>
      <c r="F608" s="74"/>
      <c r="G608" s="43">
        <f t="shared" si="37"/>
        <v>2.74</v>
      </c>
      <c r="H608" s="146" t="s">
        <v>479</v>
      </c>
      <c r="I608" s="185"/>
      <c r="K608" s="13"/>
    </row>
    <row r="609" spans="1:11" x14ac:dyDescent="0.3">
      <c r="A609" s="178" t="s">
        <v>478</v>
      </c>
      <c r="B609" s="117" t="s">
        <v>14</v>
      </c>
      <c r="C609" s="52" t="s">
        <v>125</v>
      </c>
      <c r="D609" s="97">
        <v>46204</v>
      </c>
      <c r="E609" s="144">
        <v>3.04</v>
      </c>
      <c r="F609" s="149"/>
      <c r="G609" s="133">
        <f t="shared" si="37"/>
        <v>2.74</v>
      </c>
      <c r="H609" s="145" t="s">
        <v>480</v>
      </c>
      <c r="I609" s="185"/>
      <c r="K609" s="13"/>
    </row>
    <row r="610" spans="1:11" x14ac:dyDescent="0.3">
      <c r="A610" s="179" t="s">
        <v>478</v>
      </c>
      <c r="B610" s="138" t="s">
        <v>15</v>
      </c>
      <c r="C610" s="53" t="s">
        <v>125</v>
      </c>
      <c r="D610" s="98">
        <v>46204</v>
      </c>
      <c r="E610" s="155">
        <v>3.04</v>
      </c>
      <c r="F610" s="140"/>
      <c r="G610" s="157">
        <f t="shared" si="37"/>
        <v>2.74</v>
      </c>
      <c r="H610" s="158" t="s">
        <v>481</v>
      </c>
      <c r="I610" s="185"/>
      <c r="K610" s="13"/>
    </row>
    <row r="611" spans="1:11" x14ac:dyDescent="0.3">
      <c r="A611" s="178" t="s">
        <v>608</v>
      </c>
      <c r="B611" s="119" t="s">
        <v>11</v>
      </c>
      <c r="C611" s="61" t="s">
        <v>125</v>
      </c>
      <c r="D611" s="96">
        <v>46204</v>
      </c>
      <c r="E611" s="126">
        <v>3.04</v>
      </c>
      <c r="F611" s="74"/>
      <c r="G611" s="43">
        <f t="shared" si="37"/>
        <v>2.74</v>
      </c>
      <c r="H611" s="146" t="s">
        <v>483</v>
      </c>
      <c r="I611" s="185"/>
      <c r="K611" s="13"/>
    </row>
    <row r="612" spans="1:11" x14ac:dyDescent="0.3">
      <c r="A612" s="178" t="s">
        <v>482</v>
      </c>
      <c r="B612" s="117" t="s">
        <v>14</v>
      </c>
      <c r="C612" s="52" t="s">
        <v>125</v>
      </c>
      <c r="D612" s="97">
        <v>46204</v>
      </c>
      <c r="E612" s="144">
        <v>3.04</v>
      </c>
      <c r="F612" s="149"/>
      <c r="G612" s="133">
        <f t="shared" ref="G612:G643" si="38">ROUND(E612*0.9,2)</f>
        <v>2.74</v>
      </c>
      <c r="H612" s="145" t="s">
        <v>484</v>
      </c>
      <c r="I612" s="185"/>
      <c r="K612" s="13"/>
    </row>
    <row r="613" spans="1:11" x14ac:dyDescent="0.3">
      <c r="A613" s="179" t="s">
        <v>482</v>
      </c>
      <c r="B613" s="138" t="s">
        <v>15</v>
      </c>
      <c r="C613" s="53" t="s">
        <v>125</v>
      </c>
      <c r="D613" s="98">
        <v>46204</v>
      </c>
      <c r="E613" s="155">
        <v>3.04</v>
      </c>
      <c r="F613" s="140"/>
      <c r="G613" s="157">
        <f t="shared" si="38"/>
        <v>2.74</v>
      </c>
      <c r="H613" s="158" t="s">
        <v>485</v>
      </c>
      <c r="I613" s="185"/>
      <c r="K613" s="13"/>
    </row>
    <row r="614" spans="1:11" x14ac:dyDescent="0.3">
      <c r="A614" s="178" t="s">
        <v>486</v>
      </c>
      <c r="B614" s="119" t="s">
        <v>11</v>
      </c>
      <c r="C614" s="61" t="s">
        <v>125</v>
      </c>
      <c r="D614" s="96">
        <v>46204</v>
      </c>
      <c r="E614" s="126">
        <v>3.04</v>
      </c>
      <c r="F614" s="74"/>
      <c r="G614" s="43">
        <f t="shared" si="38"/>
        <v>2.74</v>
      </c>
      <c r="H614" s="146" t="s">
        <v>487</v>
      </c>
      <c r="I614" s="185"/>
      <c r="K614" s="13"/>
    </row>
    <row r="615" spans="1:11" x14ac:dyDescent="0.3">
      <c r="A615" s="178" t="s">
        <v>486</v>
      </c>
      <c r="B615" s="117" t="s">
        <v>14</v>
      </c>
      <c r="C615" s="52" t="s">
        <v>125</v>
      </c>
      <c r="D615" s="97">
        <v>46204</v>
      </c>
      <c r="E615" s="144">
        <v>3.04</v>
      </c>
      <c r="F615" s="149"/>
      <c r="G615" s="133">
        <f t="shared" si="38"/>
        <v>2.74</v>
      </c>
      <c r="H615" s="145" t="s">
        <v>488</v>
      </c>
      <c r="I615" s="185"/>
      <c r="K615" s="13"/>
    </row>
    <row r="616" spans="1:11" x14ac:dyDescent="0.3">
      <c r="A616" s="179" t="s">
        <v>486</v>
      </c>
      <c r="B616" s="138" t="s">
        <v>15</v>
      </c>
      <c r="C616" s="53" t="s">
        <v>125</v>
      </c>
      <c r="D616" s="98">
        <v>46204</v>
      </c>
      <c r="E616" s="155">
        <v>3.04</v>
      </c>
      <c r="F616" s="140"/>
      <c r="G616" s="157">
        <f t="shared" si="38"/>
        <v>2.74</v>
      </c>
      <c r="H616" s="158" t="s">
        <v>489</v>
      </c>
      <c r="I616" s="185"/>
      <c r="K616" s="13"/>
    </row>
    <row r="617" spans="1:11" x14ac:dyDescent="0.3">
      <c r="A617" s="178" t="s">
        <v>490</v>
      </c>
      <c r="B617" s="119" t="s">
        <v>11</v>
      </c>
      <c r="C617" s="61" t="s">
        <v>125</v>
      </c>
      <c r="D617" s="96">
        <v>46204</v>
      </c>
      <c r="E617" s="126">
        <v>2.63</v>
      </c>
      <c r="F617" s="74"/>
      <c r="G617" s="43">
        <f t="shared" si="38"/>
        <v>2.37</v>
      </c>
      <c r="H617" s="146" t="s">
        <v>491</v>
      </c>
      <c r="I617" s="185"/>
      <c r="K617" s="13"/>
    </row>
    <row r="618" spans="1:11" x14ac:dyDescent="0.3">
      <c r="A618" s="178" t="s">
        <v>490</v>
      </c>
      <c r="B618" s="117" t="s">
        <v>14</v>
      </c>
      <c r="C618" s="52" t="s">
        <v>125</v>
      </c>
      <c r="D618" s="97">
        <v>46204</v>
      </c>
      <c r="E618" s="144">
        <v>2.63</v>
      </c>
      <c r="F618" s="149"/>
      <c r="G618" s="133">
        <f t="shared" si="38"/>
        <v>2.37</v>
      </c>
      <c r="H618" s="145" t="s">
        <v>492</v>
      </c>
      <c r="I618" s="185"/>
      <c r="K618" s="13"/>
    </row>
    <row r="619" spans="1:11" x14ac:dyDescent="0.3">
      <c r="A619" s="179" t="s">
        <v>490</v>
      </c>
      <c r="B619" s="138" t="s">
        <v>15</v>
      </c>
      <c r="C619" s="53" t="s">
        <v>125</v>
      </c>
      <c r="D619" s="98">
        <v>46204</v>
      </c>
      <c r="E619" s="155">
        <v>2.63</v>
      </c>
      <c r="F619" s="140"/>
      <c r="G619" s="157">
        <f t="shared" si="38"/>
        <v>2.37</v>
      </c>
      <c r="H619" s="158" t="s">
        <v>493</v>
      </c>
      <c r="I619" s="185"/>
      <c r="K619" s="13"/>
    </row>
    <row r="620" spans="1:11" x14ac:dyDescent="0.3">
      <c r="A620" s="178" t="s">
        <v>494</v>
      </c>
      <c r="B620" s="119" t="s">
        <v>11</v>
      </c>
      <c r="C620" s="61" t="s">
        <v>125</v>
      </c>
      <c r="D620" s="96">
        <v>46204</v>
      </c>
      <c r="E620" s="126">
        <v>2.63</v>
      </c>
      <c r="F620" s="74"/>
      <c r="G620" s="43">
        <f t="shared" si="38"/>
        <v>2.37</v>
      </c>
      <c r="H620" s="146" t="s">
        <v>53</v>
      </c>
      <c r="I620" s="185"/>
      <c r="K620" s="13"/>
    </row>
    <row r="621" spans="1:11" x14ac:dyDescent="0.3">
      <c r="A621" s="178" t="s">
        <v>494</v>
      </c>
      <c r="B621" s="117" t="s">
        <v>14</v>
      </c>
      <c r="C621" s="52" t="s">
        <v>125</v>
      </c>
      <c r="D621" s="97">
        <v>46204</v>
      </c>
      <c r="E621" s="144">
        <v>2.63</v>
      </c>
      <c r="F621" s="149"/>
      <c r="G621" s="133">
        <f t="shared" si="38"/>
        <v>2.37</v>
      </c>
      <c r="H621" s="145" t="s">
        <v>54</v>
      </c>
      <c r="I621" s="185"/>
      <c r="K621" s="13"/>
    </row>
    <row r="622" spans="1:11" x14ac:dyDescent="0.3">
      <c r="A622" s="179" t="s">
        <v>494</v>
      </c>
      <c r="B622" s="138" t="s">
        <v>15</v>
      </c>
      <c r="C622" s="53" t="s">
        <v>125</v>
      </c>
      <c r="D622" s="98">
        <v>46204</v>
      </c>
      <c r="E622" s="155">
        <v>2.63</v>
      </c>
      <c r="F622" s="140"/>
      <c r="G622" s="157">
        <f t="shared" si="38"/>
        <v>2.37</v>
      </c>
      <c r="H622" s="158" t="s">
        <v>55</v>
      </c>
      <c r="I622" s="185"/>
      <c r="K622" s="13"/>
    </row>
    <row r="623" spans="1:11" x14ac:dyDescent="0.3">
      <c r="A623" s="178" t="s">
        <v>495</v>
      </c>
      <c r="B623" s="119" t="s">
        <v>11</v>
      </c>
      <c r="C623" s="61" t="s">
        <v>125</v>
      </c>
      <c r="D623" s="96">
        <v>46204</v>
      </c>
      <c r="E623" s="126">
        <v>2.63</v>
      </c>
      <c r="F623" s="74"/>
      <c r="G623" s="43">
        <f t="shared" si="38"/>
        <v>2.37</v>
      </c>
      <c r="H623" s="146" t="s">
        <v>496</v>
      </c>
      <c r="I623" s="185"/>
      <c r="K623" s="13"/>
    </row>
    <row r="624" spans="1:11" x14ac:dyDescent="0.3">
      <c r="A624" s="178" t="s">
        <v>495</v>
      </c>
      <c r="B624" s="117" t="s">
        <v>14</v>
      </c>
      <c r="C624" s="52" t="s">
        <v>125</v>
      </c>
      <c r="D624" s="97">
        <v>46204</v>
      </c>
      <c r="E624" s="144">
        <v>2.63</v>
      </c>
      <c r="F624" s="149"/>
      <c r="G624" s="133">
        <f t="shared" si="38"/>
        <v>2.37</v>
      </c>
      <c r="H624" s="145" t="s">
        <v>497</v>
      </c>
      <c r="I624" s="185"/>
      <c r="K624" s="13"/>
    </row>
    <row r="625" spans="1:11" x14ac:dyDescent="0.3">
      <c r="A625" s="179" t="s">
        <v>495</v>
      </c>
      <c r="B625" s="138" t="s">
        <v>15</v>
      </c>
      <c r="C625" s="53" t="s">
        <v>125</v>
      </c>
      <c r="D625" s="98">
        <v>46204</v>
      </c>
      <c r="E625" s="155">
        <v>2.63</v>
      </c>
      <c r="F625" s="140"/>
      <c r="G625" s="157">
        <f t="shared" si="38"/>
        <v>2.37</v>
      </c>
      <c r="H625" s="158" t="s">
        <v>498</v>
      </c>
      <c r="I625" s="185"/>
      <c r="K625" s="13"/>
    </row>
    <row r="626" spans="1:11" x14ac:dyDescent="0.3">
      <c r="A626" s="178" t="s">
        <v>609</v>
      </c>
      <c r="B626" s="119" t="s">
        <v>11</v>
      </c>
      <c r="C626" s="61" t="s">
        <v>125</v>
      </c>
      <c r="D626" s="96">
        <v>46204</v>
      </c>
      <c r="E626" s="126">
        <v>2.63</v>
      </c>
      <c r="F626" s="74"/>
      <c r="G626" s="43">
        <f t="shared" si="38"/>
        <v>2.37</v>
      </c>
      <c r="H626" s="146" t="s">
        <v>500</v>
      </c>
      <c r="I626" s="185"/>
      <c r="K626" s="13"/>
    </row>
    <row r="627" spans="1:11" x14ac:dyDescent="0.3">
      <c r="A627" s="178" t="s">
        <v>499</v>
      </c>
      <c r="B627" s="117" t="s">
        <v>14</v>
      </c>
      <c r="C627" s="52" t="s">
        <v>125</v>
      </c>
      <c r="D627" s="97">
        <v>46204</v>
      </c>
      <c r="E627" s="144">
        <v>2.63</v>
      </c>
      <c r="F627" s="149"/>
      <c r="G627" s="133">
        <f t="shared" si="38"/>
        <v>2.37</v>
      </c>
      <c r="H627" s="145" t="s">
        <v>501</v>
      </c>
      <c r="I627" s="185"/>
      <c r="K627" s="13"/>
    </row>
    <row r="628" spans="1:11" x14ac:dyDescent="0.3">
      <c r="A628" s="179" t="s">
        <v>499</v>
      </c>
      <c r="B628" s="138" t="s">
        <v>15</v>
      </c>
      <c r="C628" s="53" t="s">
        <v>125</v>
      </c>
      <c r="D628" s="98">
        <v>46204</v>
      </c>
      <c r="E628" s="155">
        <v>2.63</v>
      </c>
      <c r="F628" s="140"/>
      <c r="G628" s="157">
        <f t="shared" si="38"/>
        <v>2.37</v>
      </c>
      <c r="H628" s="158" t="s">
        <v>502</v>
      </c>
      <c r="I628" s="185"/>
      <c r="K628" s="13"/>
    </row>
    <row r="629" spans="1:11" ht="26" x14ac:dyDescent="0.3">
      <c r="A629" s="131" t="s">
        <v>610</v>
      </c>
      <c r="B629" s="147" t="s">
        <v>11</v>
      </c>
      <c r="C629" s="143" t="s">
        <v>125</v>
      </c>
      <c r="D629" s="115">
        <v>46204</v>
      </c>
      <c r="E629" s="118">
        <v>2.63</v>
      </c>
      <c r="F629" s="140"/>
      <c r="G629" s="39">
        <f t="shared" si="38"/>
        <v>2.37</v>
      </c>
      <c r="H629" s="48" t="s">
        <v>503</v>
      </c>
      <c r="I629" s="185"/>
      <c r="K629" s="13"/>
    </row>
    <row r="630" spans="1:11" x14ac:dyDescent="0.3">
      <c r="A630" s="178" t="s">
        <v>611</v>
      </c>
      <c r="B630" s="119" t="s">
        <v>11</v>
      </c>
      <c r="C630" s="61" t="s">
        <v>125</v>
      </c>
      <c r="D630" s="96">
        <v>46204</v>
      </c>
      <c r="E630" s="126">
        <v>2.63</v>
      </c>
      <c r="F630" s="74"/>
      <c r="G630" s="43">
        <f t="shared" si="38"/>
        <v>2.37</v>
      </c>
      <c r="H630" s="146" t="s">
        <v>504</v>
      </c>
      <c r="I630" s="185"/>
      <c r="K630" s="13"/>
    </row>
    <row r="631" spans="1:11" x14ac:dyDescent="0.3">
      <c r="A631" s="178" t="s">
        <v>505</v>
      </c>
      <c r="B631" s="117" t="s">
        <v>14</v>
      </c>
      <c r="C631" s="52" t="s">
        <v>125</v>
      </c>
      <c r="D631" s="97">
        <v>46204</v>
      </c>
      <c r="E631" s="144">
        <v>2.63</v>
      </c>
      <c r="F631" s="149"/>
      <c r="G631" s="133">
        <f t="shared" si="38"/>
        <v>2.37</v>
      </c>
      <c r="H631" s="145" t="s">
        <v>506</v>
      </c>
      <c r="I631" s="185"/>
      <c r="K631" s="13"/>
    </row>
    <row r="632" spans="1:11" x14ac:dyDescent="0.3">
      <c r="A632" s="179" t="s">
        <v>505</v>
      </c>
      <c r="B632" s="138" t="s">
        <v>15</v>
      </c>
      <c r="C632" s="53" t="s">
        <v>125</v>
      </c>
      <c r="D632" s="98">
        <v>46204</v>
      </c>
      <c r="E632" s="155">
        <v>2.63</v>
      </c>
      <c r="F632" s="140"/>
      <c r="G632" s="157">
        <f t="shared" si="38"/>
        <v>2.37</v>
      </c>
      <c r="H632" s="158" t="s">
        <v>507</v>
      </c>
      <c r="I632" s="186"/>
      <c r="K632" s="13"/>
    </row>
    <row r="633" spans="1:11" x14ac:dyDescent="0.3">
      <c r="A633" s="183" t="s">
        <v>508</v>
      </c>
      <c r="B633" s="116" t="s">
        <v>11</v>
      </c>
      <c r="C633" s="60" t="s">
        <v>125</v>
      </c>
      <c r="D633" s="96">
        <v>46204</v>
      </c>
      <c r="E633" s="125">
        <v>2.63</v>
      </c>
      <c r="F633" s="74"/>
      <c r="G633" s="41">
        <f t="shared" si="38"/>
        <v>2.37</v>
      </c>
      <c r="H633" s="153" t="s">
        <v>509</v>
      </c>
      <c r="I633" s="184" t="s">
        <v>263</v>
      </c>
      <c r="K633" s="13"/>
    </row>
    <row r="634" spans="1:11" x14ac:dyDescent="0.3">
      <c r="A634" s="178" t="s">
        <v>510</v>
      </c>
      <c r="B634" s="117" t="s">
        <v>14</v>
      </c>
      <c r="C634" s="52" t="s">
        <v>125</v>
      </c>
      <c r="D634" s="97">
        <v>46204</v>
      </c>
      <c r="E634" s="144">
        <v>2.63</v>
      </c>
      <c r="F634" s="149"/>
      <c r="G634" s="133">
        <f t="shared" si="38"/>
        <v>2.37</v>
      </c>
      <c r="H634" s="145" t="s">
        <v>511</v>
      </c>
      <c r="I634" s="185"/>
      <c r="K634" s="13"/>
    </row>
    <row r="635" spans="1:11" x14ac:dyDescent="0.3">
      <c r="A635" s="179" t="s">
        <v>510</v>
      </c>
      <c r="B635" s="138" t="s">
        <v>15</v>
      </c>
      <c r="C635" s="53" t="s">
        <v>125</v>
      </c>
      <c r="D635" s="98">
        <v>46204</v>
      </c>
      <c r="E635" s="155">
        <v>2.63</v>
      </c>
      <c r="F635" s="140"/>
      <c r="G635" s="157">
        <f t="shared" si="38"/>
        <v>2.37</v>
      </c>
      <c r="H635" s="158" t="s">
        <v>512</v>
      </c>
      <c r="I635" s="185"/>
      <c r="K635" s="13"/>
    </row>
    <row r="636" spans="1:11" x14ac:dyDescent="0.3">
      <c r="A636" s="178" t="s">
        <v>513</v>
      </c>
      <c r="B636" s="119" t="s">
        <v>11</v>
      </c>
      <c r="C636" s="61" t="s">
        <v>125</v>
      </c>
      <c r="D636" s="96">
        <v>46204</v>
      </c>
      <c r="E636" s="126">
        <v>2.63</v>
      </c>
      <c r="F636" s="74"/>
      <c r="G636" s="43">
        <f t="shared" si="38"/>
        <v>2.37</v>
      </c>
      <c r="H636" s="146" t="s">
        <v>514</v>
      </c>
      <c r="I636" s="185"/>
      <c r="K636" s="13"/>
    </row>
    <row r="637" spans="1:11" x14ac:dyDescent="0.3">
      <c r="A637" s="178" t="s">
        <v>513</v>
      </c>
      <c r="B637" s="117" t="s">
        <v>14</v>
      </c>
      <c r="C637" s="52" t="s">
        <v>125</v>
      </c>
      <c r="D637" s="97">
        <v>46204</v>
      </c>
      <c r="E637" s="144">
        <v>2.63</v>
      </c>
      <c r="F637" s="149"/>
      <c r="G637" s="133">
        <f t="shared" si="38"/>
        <v>2.37</v>
      </c>
      <c r="H637" s="145" t="s">
        <v>515</v>
      </c>
      <c r="I637" s="185"/>
      <c r="K637" s="13"/>
    </row>
    <row r="638" spans="1:11" x14ac:dyDescent="0.3">
      <c r="A638" s="179" t="s">
        <v>513</v>
      </c>
      <c r="B638" s="138" t="s">
        <v>15</v>
      </c>
      <c r="C638" s="53" t="s">
        <v>125</v>
      </c>
      <c r="D638" s="98">
        <v>46204</v>
      </c>
      <c r="E638" s="155">
        <v>2.63</v>
      </c>
      <c r="F638" s="140"/>
      <c r="G638" s="157">
        <f t="shared" si="38"/>
        <v>2.37</v>
      </c>
      <c r="H638" s="158" t="s">
        <v>516</v>
      </c>
      <c r="I638" s="186"/>
      <c r="K638" s="13"/>
    </row>
    <row r="639" spans="1:11" x14ac:dyDescent="0.3">
      <c r="A639" s="183" t="s">
        <v>517</v>
      </c>
      <c r="B639" s="116" t="s">
        <v>11</v>
      </c>
      <c r="C639" s="81" t="s">
        <v>125</v>
      </c>
      <c r="D639" s="96">
        <v>46204</v>
      </c>
      <c r="E639" s="128">
        <v>2.42</v>
      </c>
      <c r="F639" s="74"/>
      <c r="G639" s="132">
        <f t="shared" si="38"/>
        <v>2.1800000000000002</v>
      </c>
      <c r="H639" s="129" t="s">
        <v>518</v>
      </c>
      <c r="I639" s="184" t="s">
        <v>342</v>
      </c>
      <c r="K639" s="13"/>
    </row>
    <row r="640" spans="1:11" x14ac:dyDescent="0.3">
      <c r="A640" s="178" t="s">
        <v>517</v>
      </c>
      <c r="B640" s="117" t="s">
        <v>14</v>
      </c>
      <c r="C640" s="52" t="s">
        <v>125</v>
      </c>
      <c r="D640" s="97">
        <v>46204</v>
      </c>
      <c r="E640" s="144">
        <v>2.42</v>
      </c>
      <c r="F640" s="149"/>
      <c r="G640" s="133">
        <f t="shared" si="38"/>
        <v>2.1800000000000002</v>
      </c>
      <c r="H640" s="145" t="s">
        <v>519</v>
      </c>
      <c r="I640" s="185"/>
      <c r="K640" s="13"/>
    </row>
    <row r="641" spans="1:11" x14ac:dyDescent="0.3">
      <c r="A641" s="179" t="s">
        <v>517</v>
      </c>
      <c r="B641" s="138" t="s">
        <v>15</v>
      </c>
      <c r="C641" s="53" t="s">
        <v>125</v>
      </c>
      <c r="D641" s="98">
        <v>46204</v>
      </c>
      <c r="E641" s="155">
        <v>2.42</v>
      </c>
      <c r="F641" s="140"/>
      <c r="G641" s="157">
        <f t="shared" si="38"/>
        <v>2.1800000000000002</v>
      </c>
      <c r="H641" s="158" t="s">
        <v>520</v>
      </c>
      <c r="I641" s="185"/>
      <c r="K641" s="13"/>
    </row>
    <row r="642" spans="1:11" x14ac:dyDescent="0.3">
      <c r="A642" s="178" t="s">
        <v>521</v>
      </c>
      <c r="B642" s="119" t="s">
        <v>11</v>
      </c>
      <c r="C642" s="61" t="s">
        <v>125</v>
      </c>
      <c r="D642" s="96">
        <v>46204</v>
      </c>
      <c r="E642" s="126">
        <v>1.99</v>
      </c>
      <c r="F642" s="74"/>
      <c r="G642" s="43">
        <f t="shared" si="38"/>
        <v>1.79</v>
      </c>
      <c r="H642" s="146" t="s">
        <v>522</v>
      </c>
      <c r="I642" s="185"/>
      <c r="K642" s="13"/>
    </row>
    <row r="643" spans="1:11" x14ac:dyDescent="0.3">
      <c r="A643" s="178" t="s">
        <v>521</v>
      </c>
      <c r="B643" s="117" t="s">
        <v>14</v>
      </c>
      <c r="C643" s="61" t="s">
        <v>125</v>
      </c>
      <c r="D643" s="97">
        <v>46204</v>
      </c>
      <c r="E643" s="126">
        <v>1.99</v>
      </c>
      <c r="F643" s="149"/>
      <c r="G643" s="43">
        <f t="shared" si="38"/>
        <v>1.79</v>
      </c>
      <c r="H643" s="146" t="s">
        <v>523</v>
      </c>
      <c r="I643" s="185"/>
      <c r="K643" s="13"/>
    </row>
    <row r="644" spans="1:11" x14ac:dyDescent="0.3">
      <c r="A644" s="179" t="s">
        <v>521</v>
      </c>
      <c r="B644" s="138" t="s">
        <v>15</v>
      </c>
      <c r="C644" s="143" t="s">
        <v>125</v>
      </c>
      <c r="D644" s="98">
        <v>46204</v>
      </c>
      <c r="E644" s="118">
        <v>1.99</v>
      </c>
      <c r="F644" s="140"/>
      <c r="G644" s="39">
        <f t="shared" ref="G644:G675" si="39">ROUND(E644*0.9,2)</f>
        <v>1.79</v>
      </c>
      <c r="H644" s="48" t="s">
        <v>524</v>
      </c>
      <c r="I644" s="185"/>
      <c r="K644" s="13"/>
    </row>
    <row r="645" spans="1:11" x14ac:dyDescent="0.3">
      <c r="A645" s="178" t="s">
        <v>525</v>
      </c>
      <c r="B645" s="119" t="s">
        <v>11</v>
      </c>
      <c r="C645" s="61" t="s">
        <v>125</v>
      </c>
      <c r="D645" s="96">
        <v>46204</v>
      </c>
      <c r="E645" s="126">
        <v>1.77</v>
      </c>
      <c r="F645" s="74"/>
      <c r="G645" s="43">
        <f t="shared" si="39"/>
        <v>1.59</v>
      </c>
      <c r="H645" s="146" t="s">
        <v>526</v>
      </c>
      <c r="I645" s="185"/>
      <c r="K645" s="13"/>
    </row>
    <row r="646" spans="1:11" x14ac:dyDescent="0.3">
      <c r="A646" s="178" t="s">
        <v>525</v>
      </c>
      <c r="B646" s="117" t="s">
        <v>14</v>
      </c>
      <c r="C646" s="61" t="s">
        <v>125</v>
      </c>
      <c r="D646" s="97">
        <v>46204</v>
      </c>
      <c r="E646" s="126">
        <v>1.77</v>
      </c>
      <c r="F646" s="149"/>
      <c r="G646" s="43">
        <f t="shared" si="39"/>
        <v>1.59</v>
      </c>
      <c r="H646" s="146" t="s">
        <v>527</v>
      </c>
      <c r="I646" s="185"/>
      <c r="K646" s="13"/>
    </row>
    <row r="647" spans="1:11" x14ac:dyDescent="0.3">
      <c r="A647" s="179" t="s">
        <v>525</v>
      </c>
      <c r="B647" s="138" t="s">
        <v>15</v>
      </c>
      <c r="C647" s="143" t="s">
        <v>125</v>
      </c>
      <c r="D647" s="98">
        <v>46204</v>
      </c>
      <c r="E647" s="118">
        <v>1.77</v>
      </c>
      <c r="F647" s="140"/>
      <c r="G647" s="39">
        <f t="shared" si="39"/>
        <v>1.59</v>
      </c>
      <c r="H647" s="48" t="s">
        <v>528</v>
      </c>
      <c r="I647" s="185"/>
      <c r="K647" s="13"/>
    </row>
    <row r="648" spans="1:11" x14ac:dyDescent="0.3">
      <c r="A648" s="178" t="s">
        <v>529</v>
      </c>
      <c r="B648" s="119" t="s">
        <v>11</v>
      </c>
      <c r="C648" s="61" t="s">
        <v>125</v>
      </c>
      <c r="D648" s="96">
        <v>46204</v>
      </c>
      <c r="E648" s="126">
        <v>3.04</v>
      </c>
      <c r="F648" s="74"/>
      <c r="G648" s="43">
        <f t="shared" si="39"/>
        <v>2.74</v>
      </c>
      <c r="H648" s="146" t="s">
        <v>463</v>
      </c>
      <c r="I648" s="185"/>
      <c r="K648" s="13"/>
    </row>
    <row r="649" spans="1:11" x14ac:dyDescent="0.3">
      <c r="A649" s="178" t="s">
        <v>529</v>
      </c>
      <c r="B649" s="117" t="s">
        <v>14</v>
      </c>
      <c r="C649" s="61" t="s">
        <v>125</v>
      </c>
      <c r="D649" s="97">
        <v>46204</v>
      </c>
      <c r="E649" s="126">
        <v>3.04</v>
      </c>
      <c r="F649" s="149"/>
      <c r="G649" s="43">
        <f t="shared" si="39"/>
        <v>2.74</v>
      </c>
      <c r="H649" s="146" t="s">
        <v>464</v>
      </c>
      <c r="I649" s="185"/>
      <c r="K649" s="13"/>
    </row>
    <row r="650" spans="1:11" x14ac:dyDescent="0.3">
      <c r="A650" s="179" t="s">
        <v>529</v>
      </c>
      <c r="B650" s="138" t="s">
        <v>15</v>
      </c>
      <c r="C650" s="143" t="s">
        <v>125</v>
      </c>
      <c r="D650" s="98">
        <v>46204</v>
      </c>
      <c r="E650" s="118">
        <v>3.04</v>
      </c>
      <c r="F650" s="140"/>
      <c r="G650" s="39">
        <f t="shared" si="39"/>
        <v>2.74</v>
      </c>
      <c r="H650" s="48" t="s">
        <v>465</v>
      </c>
      <c r="I650" s="185"/>
      <c r="K650" s="13"/>
    </row>
    <row r="651" spans="1:11" x14ac:dyDescent="0.3">
      <c r="A651" s="178" t="s">
        <v>530</v>
      </c>
      <c r="B651" s="119" t="s">
        <v>11</v>
      </c>
      <c r="C651" s="61" t="s">
        <v>125</v>
      </c>
      <c r="D651" s="96">
        <v>46204</v>
      </c>
      <c r="E651" s="126">
        <v>3.04</v>
      </c>
      <c r="F651" s="74"/>
      <c r="G651" s="43">
        <f t="shared" si="39"/>
        <v>2.74</v>
      </c>
      <c r="H651" s="146" t="s">
        <v>459</v>
      </c>
      <c r="I651" s="185"/>
      <c r="K651" s="13"/>
    </row>
    <row r="652" spans="1:11" x14ac:dyDescent="0.3">
      <c r="A652" s="178" t="s">
        <v>530</v>
      </c>
      <c r="B652" s="117" t="s">
        <v>14</v>
      </c>
      <c r="C652" s="61" t="s">
        <v>125</v>
      </c>
      <c r="D652" s="97">
        <v>46204</v>
      </c>
      <c r="E652" s="126">
        <v>3.04</v>
      </c>
      <c r="F652" s="149"/>
      <c r="G652" s="43">
        <f t="shared" si="39"/>
        <v>2.74</v>
      </c>
      <c r="H652" s="146" t="s">
        <v>460</v>
      </c>
      <c r="I652" s="185"/>
      <c r="K652" s="13"/>
    </row>
    <row r="653" spans="1:11" x14ac:dyDescent="0.3">
      <c r="A653" s="179" t="s">
        <v>530</v>
      </c>
      <c r="B653" s="138" t="s">
        <v>15</v>
      </c>
      <c r="C653" s="143" t="s">
        <v>125</v>
      </c>
      <c r="D653" s="98">
        <v>46204</v>
      </c>
      <c r="E653" s="118">
        <v>3.04</v>
      </c>
      <c r="F653" s="140"/>
      <c r="G653" s="39">
        <f t="shared" si="39"/>
        <v>2.74</v>
      </c>
      <c r="H653" s="48" t="s">
        <v>461</v>
      </c>
      <c r="I653" s="185"/>
      <c r="K653" s="13"/>
    </row>
    <row r="654" spans="1:11" x14ac:dyDescent="0.3">
      <c r="A654" s="178" t="s">
        <v>531</v>
      </c>
      <c r="B654" s="119" t="s">
        <v>11</v>
      </c>
      <c r="C654" s="61" t="s">
        <v>125</v>
      </c>
      <c r="D654" s="96">
        <v>46204</v>
      </c>
      <c r="E654" s="126">
        <v>3.04</v>
      </c>
      <c r="F654" s="74"/>
      <c r="G654" s="43">
        <f t="shared" si="39"/>
        <v>2.74</v>
      </c>
      <c r="H654" s="146" t="s">
        <v>487</v>
      </c>
      <c r="I654" s="185"/>
      <c r="K654" s="13"/>
    </row>
    <row r="655" spans="1:11" x14ac:dyDescent="0.3">
      <c r="A655" s="178" t="s">
        <v>531</v>
      </c>
      <c r="B655" s="117" t="s">
        <v>14</v>
      </c>
      <c r="C655" s="61" t="s">
        <v>125</v>
      </c>
      <c r="D655" s="97">
        <v>46204</v>
      </c>
      <c r="E655" s="126">
        <v>3.04</v>
      </c>
      <c r="F655" s="149"/>
      <c r="G655" s="43">
        <f t="shared" si="39"/>
        <v>2.74</v>
      </c>
      <c r="H655" s="146" t="s">
        <v>488</v>
      </c>
      <c r="I655" s="185"/>
      <c r="K655" s="13"/>
    </row>
    <row r="656" spans="1:11" ht="12.75" customHeight="1" x14ac:dyDescent="0.3">
      <c r="A656" s="179" t="s">
        <v>531</v>
      </c>
      <c r="B656" s="138" t="s">
        <v>15</v>
      </c>
      <c r="C656" s="143" t="s">
        <v>125</v>
      </c>
      <c r="D656" s="98">
        <v>46204</v>
      </c>
      <c r="E656" s="118">
        <v>3.04</v>
      </c>
      <c r="F656" s="140"/>
      <c r="G656" s="39">
        <f t="shared" si="39"/>
        <v>2.74</v>
      </c>
      <c r="H656" s="48" t="s">
        <v>489</v>
      </c>
      <c r="I656" s="185"/>
      <c r="K656" s="13"/>
    </row>
    <row r="657" spans="1:11" ht="12.75" customHeight="1" x14ac:dyDescent="0.3">
      <c r="A657" s="178" t="s">
        <v>532</v>
      </c>
      <c r="B657" s="119" t="s">
        <v>11</v>
      </c>
      <c r="C657" s="61" t="s">
        <v>125</v>
      </c>
      <c r="D657" s="96">
        <v>46204</v>
      </c>
      <c r="E657" s="126">
        <v>2.63</v>
      </c>
      <c r="F657" s="74"/>
      <c r="G657" s="43">
        <f t="shared" si="39"/>
        <v>2.37</v>
      </c>
      <c r="H657" s="146" t="s">
        <v>496</v>
      </c>
      <c r="I657" s="185"/>
      <c r="K657" s="13"/>
    </row>
    <row r="658" spans="1:11" ht="12.75" customHeight="1" x14ac:dyDescent="0.3">
      <c r="A658" s="178" t="s">
        <v>532</v>
      </c>
      <c r="B658" s="117" t="s">
        <v>14</v>
      </c>
      <c r="C658" s="61" t="s">
        <v>125</v>
      </c>
      <c r="D658" s="97">
        <v>46204</v>
      </c>
      <c r="E658" s="126">
        <v>2.63</v>
      </c>
      <c r="F658" s="149"/>
      <c r="G658" s="43">
        <f t="shared" si="39"/>
        <v>2.37</v>
      </c>
      <c r="H658" s="146" t="s">
        <v>497</v>
      </c>
      <c r="I658" s="185"/>
      <c r="K658" s="13"/>
    </row>
    <row r="659" spans="1:11" ht="12.75" customHeight="1" x14ac:dyDescent="0.3">
      <c r="A659" s="179" t="s">
        <v>532</v>
      </c>
      <c r="B659" s="138" t="s">
        <v>15</v>
      </c>
      <c r="C659" s="143" t="s">
        <v>125</v>
      </c>
      <c r="D659" s="98">
        <v>46204</v>
      </c>
      <c r="E659" s="118">
        <v>2.63</v>
      </c>
      <c r="F659" s="140"/>
      <c r="G659" s="39">
        <f t="shared" si="39"/>
        <v>2.37</v>
      </c>
      <c r="H659" s="48" t="s">
        <v>498</v>
      </c>
      <c r="I659" s="185"/>
      <c r="K659" s="13"/>
    </row>
    <row r="660" spans="1:11" ht="12.75" customHeight="1" x14ac:dyDescent="0.3">
      <c r="A660" s="178" t="s">
        <v>533</v>
      </c>
      <c r="B660" s="119" t="s">
        <v>11</v>
      </c>
      <c r="C660" s="61" t="s">
        <v>125</v>
      </c>
      <c r="D660" s="96">
        <v>46204</v>
      </c>
      <c r="E660" s="126">
        <v>2.63</v>
      </c>
      <c r="F660" s="74"/>
      <c r="G660" s="43">
        <f t="shared" si="39"/>
        <v>2.37</v>
      </c>
      <c r="H660" s="146" t="s">
        <v>53</v>
      </c>
      <c r="I660" s="185"/>
      <c r="K660" s="13"/>
    </row>
    <row r="661" spans="1:11" ht="12.75" customHeight="1" x14ac:dyDescent="0.3">
      <c r="A661" s="178" t="s">
        <v>533</v>
      </c>
      <c r="B661" s="117" t="s">
        <v>14</v>
      </c>
      <c r="C661" s="61" t="s">
        <v>125</v>
      </c>
      <c r="D661" s="97">
        <v>46204</v>
      </c>
      <c r="E661" s="126">
        <v>2.63</v>
      </c>
      <c r="F661" s="149"/>
      <c r="G661" s="43">
        <f t="shared" si="39"/>
        <v>2.37</v>
      </c>
      <c r="H661" s="146" t="s">
        <v>54</v>
      </c>
      <c r="I661" s="185"/>
      <c r="K661" s="13"/>
    </row>
    <row r="662" spans="1:11" ht="12.75" customHeight="1" x14ac:dyDescent="0.3">
      <c r="A662" s="179" t="s">
        <v>533</v>
      </c>
      <c r="B662" s="138" t="s">
        <v>15</v>
      </c>
      <c r="C662" s="143" t="s">
        <v>125</v>
      </c>
      <c r="D662" s="98">
        <v>46204</v>
      </c>
      <c r="E662" s="118">
        <v>2.63</v>
      </c>
      <c r="F662" s="140"/>
      <c r="G662" s="39">
        <f t="shared" si="39"/>
        <v>2.37</v>
      </c>
      <c r="H662" s="48" t="s">
        <v>55</v>
      </c>
      <c r="I662" s="185"/>
      <c r="K662" s="13"/>
    </row>
    <row r="663" spans="1:11" ht="12.75" customHeight="1" x14ac:dyDescent="0.3">
      <c r="A663" s="178" t="s">
        <v>534</v>
      </c>
      <c r="B663" s="119" t="s">
        <v>11</v>
      </c>
      <c r="C663" s="61" t="s">
        <v>125</v>
      </c>
      <c r="D663" s="96">
        <v>46204</v>
      </c>
      <c r="E663" s="126">
        <v>2.63</v>
      </c>
      <c r="F663" s="74"/>
      <c r="G663" s="43">
        <f t="shared" si="39"/>
        <v>2.37</v>
      </c>
      <c r="H663" s="146" t="s">
        <v>509</v>
      </c>
      <c r="I663" s="185"/>
      <c r="K663" s="13"/>
    </row>
    <row r="664" spans="1:11" ht="12.75" customHeight="1" x14ac:dyDescent="0.3">
      <c r="A664" s="178" t="s">
        <v>534</v>
      </c>
      <c r="B664" s="117" t="s">
        <v>14</v>
      </c>
      <c r="C664" s="61" t="s">
        <v>125</v>
      </c>
      <c r="D664" s="97">
        <v>46204</v>
      </c>
      <c r="E664" s="126">
        <v>2.63</v>
      </c>
      <c r="F664" s="149"/>
      <c r="G664" s="43">
        <f t="shared" si="39"/>
        <v>2.37</v>
      </c>
      <c r="H664" s="146" t="s">
        <v>511</v>
      </c>
      <c r="I664" s="185"/>
      <c r="K664" s="13"/>
    </row>
    <row r="665" spans="1:11" ht="12.75" customHeight="1" x14ac:dyDescent="0.3">
      <c r="A665" s="179" t="s">
        <v>534</v>
      </c>
      <c r="B665" s="138" t="s">
        <v>15</v>
      </c>
      <c r="C665" s="143" t="s">
        <v>125</v>
      </c>
      <c r="D665" s="98">
        <v>46204</v>
      </c>
      <c r="E665" s="118">
        <v>2.63</v>
      </c>
      <c r="F665" s="140"/>
      <c r="G665" s="39">
        <f t="shared" si="39"/>
        <v>2.37</v>
      </c>
      <c r="H665" s="48" t="s">
        <v>512</v>
      </c>
      <c r="I665" s="185"/>
      <c r="K665" s="13"/>
    </row>
    <row r="666" spans="1:11" ht="12.75" customHeight="1" x14ac:dyDescent="0.3">
      <c r="A666" s="178" t="s">
        <v>535</v>
      </c>
      <c r="B666" s="119" t="s">
        <v>11</v>
      </c>
      <c r="C666" s="61" t="s">
        <v>125</v>
      </c>
      <c r="D666" s="96">
        <v>46204</v>
      </c>
      <c r="E666" s="126">
        <v>3.24</v>
      </c>
      <c r="F666" s="74"/>
      <c r="G666" s="43">
        <f t="shared" si="39"/>
        <v>2.92</v>
      </c>
      <c r="H666" s="146" t="s">
        <v>450</v>
      </c>
      <c r="I666" s="185"/>
      <c r="K666" s="13"/>
    </row>
    <row r="667" spans="1:11" ht="12.75" customHeight="1" x14ac:dyDescent="0.3">
      <c r="A667" s="178" t="s">
        <v>535</v>
      </c>
      <c r="B667" s="117" t="s">
        <v>14</v>
      </c>
      <c r="C667" s="61" t="s">
        <v>125</v>
      </c>
      <c r="D667" s="97">
        <v>46204</v>
      </c>
      <c r="E667" s="126">
        <v>3.24</v>
      </c>
      <c r="F667" s="149"/>
      <c r="G667" s="43">
        <f t="shared" si="39"/>
        <v>2.92</v>
      </c>
      <c r="H667" s="146" t="s">
        <v>451</v>
      </c>
      <c r="I667" s="185"/>
      <c r="K667" s="13"/>
    </row>
    <row r="668" spans="1:11" ht="12.75" customHeight="1" x14ac:dyDescent="0.3">
      <c r="A668" s="179" t="s">
        <v>535</v>
      </c>
      <c r="B668" s="138" t="s">
        <v>15</v>
      </c>
      <c r="C668" s="143" t="s">
        <v>125</v>
      </c>
      <c r="D668" s="98">
        <v>46204</v>
      </c>
      <c r="E668" s="118">
        <v>3.24</v>
      </c>
      <c r="F668" s="140"/>
      <c r="G668" s="39">
        <f t="shared" si="39"/>
        <v>2.92</v>
      </c>
      <c r="H668" s="48" t="s">
        <v>452</v>
      </c>
      <c r="I668" s="185"/>
      <c r="K668" s="13"/>
    </row>
    <row r="669" spans="1:11" ht="12.75" customHeight="1" x14ac:dyDescent="0.3">
      <c r="A669" s="178" t="s">
        <v>536</v>
      </c>
      <c r="B669" s="119" t="s">
        <v>11</v>
      </c>
      <c r="C669" s="61" t="s">
        <v>125</v>
      </c>
      <c r="D669" s="96">
        <v>46204</v>
      </c>
      <c r="E669" s="126">
        <v>1.93</v>
      </c>
      <c r="F669" s="74"/>
      <c r="G669" s="43">
        <f t="shared" si="39"/>
        <v>1.74</v>
      </c>
      <c r="H669" s="146" t="s">
        <v>455</v>
      </c>
      <c r="I669" s="185"/>
      <c r="K669" s="13"/>
    </row>
    <row r="670" spans="1:11" ht="12.75" customHeight="1" x14ac:dyDescent="0.3">
      <c r="A670" s="178" t="s">
        <v>536</v>
      </c>
      <c r="B670" s="117" t="s">
        <v>14</v>
      </c>
      <c r="C670" s="52" t="s">
        <v>125</v>
      </c>
      <c r="D670" s="97">
        <v>46204</v>
      </c>
      <c r="E670" s="144">
        <v>1.93</v>
      </c>
      <c r="F670" s="149"/>
      <c r="G670" s="133">
        <f t="shared" si="39"/>
        <v>1.74</v>
      </c>
      <c r="H670" s="145" t="s">
        <v>456</v>
      </c>
      <c r="I670" s="185"/>
      <c r="K670" s="13"/>
    </row>
    <row r="671" spans="1:11" ht="12.75" customHeight="1" x14ac:dyDescent="0.3">
      <c r="A671" s="179" t="s">
        <v>536</v>
      </c>
      <c r="B671" s="138" t="s">
        <v>15</v>
      </c>
      <c r="C671" s="53" t="s">
        <v>125</v>
      </c>
      <c r="D671" s="98">
        <v>46204</v>
      </c>
      <c r="E671" s="155">
        <v>1.93</v>
      </c>
      <c r="F671" s="140"/>
      <c r="G671" s="157">
        <f t="shared" si="39"/>
        <v>1.74</v>
      </c>
      <c r="H671" s="158" t="s">
        <v>457</v>
      </c>
      <c r="I671" s="185"/>
      <c r="K671" s="13"/>
    </row>
    <row r="672" spans="1:11" ht="12.75" customHeight="1" x14ac:dyDescent="0.3">
      <c r="A672" s="178" t="s">
        <v>537</v>
      </c>
      <c r="B672" s="119" t="s">
        <v>11</v>
      </c>
      <c r="C672" s="61" t="s">
        <v>125</v>
      </c>
      <c r="D672" s="96">
        <v>46204</v>
      </c>
      <c r="E672" s="126">
        <v>3.29</v>
      </c>
      <c r="F672" s="74"/>
      <c r="G672" s="43">
        <f t="shared" si="39"/>
        <v>2.96</v>
      </c>
      <c r="H672" s="146" t="s">
        <v>475</v>
      </c>
      <c r="I672" s="185"/>
      <c r="K672" s="13"/>
    </row>
    <row r="673" spans="1:11" ht="12.75" customHeight="1" x14ac:dyDescent="0.3">
      <c r="A673" s="178" t="s">
        <v>537</v>
      </c>
      <c r="B673" s="117" t="s">
        <v>14</v>
      </c>
      <c r="C673" s="61" t="s">
        <v>125</v>
      </c>
      <c r="D673" s="97">
        <v>46204</v>
      </c>
      <c r="E673" s="126">
        <v>3.29</v>
      </c>
      <c r="F673" s="149"/>
      <c r="G673" s="43">
        <f t="shared" si="39"/>
        <v>2.96</v>
      </c>
      <c r="H673" s="146" t="s">
        <v>476</v>
      </c>
      <c r="I673" s="185"/>
      <c r="K673" s="13"/>
    </row>
    <row r="674" spans="1:11" ht="12.75" customHeight="1" x14ac:dyDescent="0.3">
      <c r="A674" s="179" t="s">
        <v>537</v>
      </c>
      <c r="B674" s="138" t="s">
        <v>15</v>
      </c>
      <c r="C674" s="143" t="s">
        <v>125</v>
      </c>
      <c r="D674" s="98">
        <v>46204</v>
      </c>
      <c r="E674" s="118">
        <v>3.29</v>
      </c>
      <c r="F674" s="140"/>
      <c r="G674" s="39">
        <f t="shared" si="39"/>
        <v>2.96</v>
      </c>
      <c r="H674" s="48" t="s">
        <v>477</v>
      </c>
      <c r="I674" s="185"/>
      <c r="K674" s="13"/>
    </row>
    <row r="675" spans="1:11" ht="12.75" customHeight="1" x14ac:dyDescent="0.3">
      <c r="A675" s="178" t="s">
        <v>538</v>
      </c>
      <c r="B675" s="119" t="s">
        <v>11</v>
      </c>
      <c r="C675" s="61" t="s">
        <v>125</v>
      </c>
      <c r="D675" s="96">
        <v>46204</v>
      </c>
      <c r="E675" s="126">
        <v>2.4300000000000002</v>
      </c>
      <c r="F675" s="74"/>
      <c r="G675" s="43">
        <f t="shared" si="39"/>
        <v>2.19</v>
      </c>
      <c r="H675" s="146" t="s">
        <v>491</v>
      </c>
      <c r="I675" s="185"/>
      <c r="K675" s="13"/>
    </row>
    <row r="676" spans="1:11" ht="12.75" customHeight="1" x14ac:dyDescent="0.3">
      <c r="A676" s="178" t="s">
        <v>538</v>
      </c>
      <c r="B676" s="117" t="s">
        <v>14</v>
      </c>
      <c r="C676" s="61" t="s">
        <v>125</v>
      </c>
      <c r="D676" s="97">
        <v>46204</v>
      </c>
      <c r="E676" s="126">
        <v>2.4300000000000002</v>
      </c>
      <c r="F676" s="149"/>
      <c r="G676" s="43">
        <f t="shared" ref="G676:G686" si="40">ROUND(E676*0.9,2)</f>
        <v>2.19</v>
      </c>
      <c r="H676" s="146" t="s">
        <v>492</v>
      </c>
      <c r="I676" s="185"/>
      <c r="K676" s="13"/>
    </row>
    <row r="677" spans="1:11" ht="12.75" customHeight="1" x14ac:dyDescent="0.3">
      <c r="A677" s="179" t="s">
        <v>538</v>
      </c>
      <c r="B677" s="138" t="s">
        <v>15</v>
      </c>
      <c r="C677" s="143" t="s">
        <v>125</v>
      </c>
      <c r="D677" s="98">
        <v>46204</v>
      </c>
      <c r="E677" s="118">
        <v>2.4300000000000002</v>
      </c>
      <c r="F677" s="140"/>
      <c r="G677" s="39">
        <f t="shared" si="40"/>
        <v>2.19</v>
      </c>
      <c r="H677" s="48" t="s">
        <v>493</v>
      </c>
      <c r="I677" s="185"/>
      <c r="K677" s="13"/>
    </row>
    <row r="678" spans="1:11" ht="12.75" customHeight="1" x14ac:dyDescent="0.3">
      <c r="A678" s="178" t="s">
        <v>539</v>
      </c>
      <c r="B678" s="119" t="s">
        <v>11</v>
      </c>
      <c r="C678" s="61" t="s">
        <v>125</v>
      </c>
      <c r="D678" s="96">
        <v>46204</v>
      </c>
      <c r="E678" s="126">
        <v>2.57</v>
      </c>
      <c r="F678" s="74"/>
      <c r="G678" s="43">
        <f t="shared" si="40"/>
        <v>2.31</v>
      </c>
      <c r="H678" s="146" t="s">
        <v>504</v>
      </c>
      <c r="I678" s="185"/>
      <c r="K678" s="13"/>
    </row>
    <row r="679" spans="1:11" ht="12.75" customHeight="1" x14ac:dyDescent="0.3">
      <c r="A679" s="178" t="s">
        <v>539</v>
      </c>
      <c r="B679" s="117" t="s">
        <v>14</v>
      </c>
      <c r="C679" s="61" t="s">
        <v>125</v>
      </c>
      <c r="D679" s="97">
        <v>46204</v>
      </c>
      <c r="E679" s="126">
        <v>2.57</v>
      </c>
      <c r="F679" s="149"/>
      <c r="G679" s="43">
        <f t="shared" si="40"/>
        <v>2.31</v>
      </c>
      <c r="H679" s="146" t="s">
        <v>506</v>
      </c>
      <c r="I679" s="185"/>
      <c r="K679" s="13"/>
    </row>
    <row r="680" spans="1:11" x14ac:dyDescent="0.3">
      <c r="A680" s="179" t="s">
        <v>539</v>
      </c>
      <c r="B680" s="138" t="s">
        <v>15</v>
      </c>
      <c r="C680" s="143" t="s">
        <v>125</v>
      </c>
      <c r="D680" s="98">
        <v>46204</v>
      </c>
      <c r="E680" s="118">
        <v>2.57</v>
      </c>
      <c r="F680" s="140"/>
      <c r="G680" s="39">
        <f t="shared" si="40"/>
        <v>2.31</v>
      </c>
      <c r="H680" s="48" t="s">
        <v>507</v>
      </c>
      <c r="I680" s="185"/>
      <c r="K680" s="13"/>
    </row>
    <row r="681" spans="1:11" x14ac:dyDescent="0.3">
      <c r="A681" s="178" t="s">
        <v>540</v>
      </c>
      <c r="B681" s="119" t="s">
        <v>11</v>
      </c>
      <c r="C681" s="61" t="s">
        <v>125</v>
      </c>
      <c r="D681" s="96">
        <v>46204</v>
      </c>
      <c r="E681" s="126">
        <v>2.38</v>
      </c>
      <c r="F681" s="74"/>
      <c r="G681" s="43">
        <f t="shared" si="40"/>
        <v>2.14</v>
      </c>
      <c r="H681" s="146" t="s">
        <v>483</v>
      </c>
      <c r="I681" s="185"/>
      <c r="K681" s="13"/>
    </row>
    <row r="682" spans="1:11" x14ac:dyDescent="0.3">
      <c r="A682" s="178" t="s">
        <v>540</v>
      </c>
      <c r="B682" s="117" t="s">
        <v>14</v>
      </c>
      <c r="C682" s="61" t="s">
        <v>125</v>
      </c>
      <c r="D682" s="97">
        <v>46204</v>
      </c>
      <c r="E682" s="126">
        <v>2.38</v>
      </c>
      <c r="F682" s="149"/>
      <c r="G682" s="43">
        <f t="shared" si="40"/>
        <v>2.14</v>
      </c>
      <c r="H682" s="145" t="s">
        <v>484</v>
      </c>
      <c r="I682" s="185"/>
      <c r="K682" s="13"/>
    </row>
    <row r="683" spans="1:11" x14ac:dyDescent="0.3">
      <c r="A683" s="179" t="s">
        <v>540</v>
      </c>
      <c r="B683" s="138" t="s">
        <v>15</v>
      </c>
      <c r="C683" s="143" t="s">
        <v>125</v>
      </c>
      <c r="D683" s="98">
        <v>46204</v>
      </c>
      <c r="E683" s="118">
        <v>2.38</v>
      </c>
      <c r="F683" s="140"/>
      <c r="G683" s="39">
        <f t="shared" si="40"/>
        <v>2.14</v>
      </c>
      <c r="H683" s="158" t="s">
        <v>485</v>
      </c>
      <c r="I683" s="185"/>
      <c r="K683" s="13"/>
    </row>
    <row r="684" spans="1:11" x14ac:dyDescent="0.3">
      <c r="A684" s="178" t="s">
        <v>541</v>
      </c>
      <c r="B684" s="119" t="s">
        <v>11</v>
      </c>
      <c r="C684" s="61" t="s">
        <v>125</v>
      </c>
      <c r="D684" s="96">
        <v>46204</v>
      </c>
      <c r="E684" s="126">
        <v>3.07</v>
      </c>
      <c r="F684" s="74"/>
      <c r="G684" s="43">
        <f t="shared" si="40"/>
        <v>2.76</v>
      </c>
      <c r="H684" s="146" t="s">
        <v>471</v>
      </c>
      <c r="I684" s="185"/>
      <c r="K684" s="13"/>
    </row>
    <row r="685" spans="1:11" x14ac:dyDescent="0.3">
      <c r="A685" s="178" t="s">
        <v>541</v>
      </c>
      <c r="B685" s="117" t="s">
        <v>14</v>
      </c>
      <c r="C685" s="52" t="s">
        <v>125</v>
      </c>
      <c r="D685" s="97">
        <v>46204</v>
      </c>
      <c r="E685" s="144">
        <v>3.07</v>
      </c>
      <c r="F685" s="149"/>
      <c r="G685" s="133">
        <f t="shared" si="40"/>
        <v>2.76</v>
      </c>
      <c r="H685" s="145" t="s">
        <v>472</v>
      </c>
      <c r="I685" s="185"/>
      <c r="K685" s="13"/>
    </row>
    <row r="686" spans="1:11" x14ac:dyDescent="0.3">
      <c r="A686" s="179" t="s">
        <v>541</v>
      </c>
      <c r="B686" s="138" t="s">
        <v>15</v>
      </c>
      <c r="C686" s="53" t="s">
        <v>125</v>
      </c>
      <c r="D686" s="98">
        <v>46204</v>
      </c>
      <c r="E686" s="155">
        <v>3.07</v>
      </c>
      <c r="F686" s="140"/>
      <c r="G686" s="157">
        <f t="shared" si="40"/>
        <v>2.76</v>
      </c>
      <c r="H686" s="158" t="s">
        <v>473</v>
      </c>
      <c r="I686" s="186"/>
      <c r="K686" s="13"/>
    </row>
    <row r="687" spans="1:11" x14ac:dyDescent="0.3">
      <c r="I687" s="23"/>
    </row>
    <row r="688" spans="1:11" x14ac:dyDescent="0.3">
      <c r="A688" s="44"/>
      <c r="B688" s="44"/>
      <c r="C688" s="48"/>
      <c r="D688" s="48"/>
      <c r="E688" s="124"/>
      <c r="F688" s="44"/>
      <c r="G688" s="44"/>
      <c r="H688" s="78"/>
      <c r="I688" s="49"/>
    </row>
    <row r="689" spans="1:11" ht="12.75" customHeight="1" x14ac:dyDescent="0.3">
      <c r="A689" s="181" t="s">
        <v>542</v>
      </c>
      <c r="B689" s="181"/>
      <c r="C689" s="181"/>
      <c r="D689" s="181"/>
      <c r="E689" s="181"/>
      <c r="F689" s="181"/>
      <c r="G689" s="181"/>
      <c r="H689" s="181"/>
      <c r="I689" s="181"/>
    </row>
    <row r="690" spans="1:11" ht="16.5" customHeight="1" x14ac:dyDescent="0.3">
      <c r="A690" s="182" t="s">
        <v>616</v>
      </c>
      <c r="B690" s="182"/>
      <c r="C690" s="182"/>
      <c r="D690" s="182"/>
      <c r="E690" s="182"/>
      <c r="F690" s="182"/>
      <c r="G690" s="182"/>
      <c r="H690" s="182"/>
      <c r="I690" s="182"/>
    </row>
    <row r="691" spans="1:11" ht="17.25" customHeight="1" x14ac:dyDescent="0.3">
      <c r="A691" s="182" t="s">
        <v>543</v>
      </c>
      <c r="B691" s="182"/>
      <c r="C691" s="182"/>
      <c r="D691" s="182"/>
      <c r="E691" s="182"/>
      <c r="F691" s="182"/>
      <c r="G691" s="182"/>
      <c r="H691" s="182"/>
      <c r="I691" s="182"/>
    </row>
    <row r="692" spans="1:11" x14ac:dyDescent="0.3">
      <c r="A692" s="180" t="s">
        <v>544</v>
      </c>
      <c r="B692" s="180"/>
      <c r="C692" s="180"/>
      <c r="D692" s="180"/>
      <c r="E692" s="180"/>
      <c r="F692" s="180"/>
      <c r="G692" s="180"/>
      <c r="H692" s="180"/>
      <c r="I692" s="180"/>
    </row>
    <row r="693" spans="1:11" ht="12.75" customHeight="1" x14ac:dyDescent="0.3">
      <c r="A693" s="180" t="s">
        <v>547</v>
      </c>
      <c r="B693" s="180"/>
      <c r="C693" s="180"/>
      <c r="D693" s="180"/>
      <c r="E693" s="180"/>
      <c r="F693" s="180"/>
      <c r="G693" s="180"/>
      <c r="H693" s="180"/>
      <c r="I693" s="180"/>
    </row>
    <row r="694" spans="1:11" ht="23.25" customHeight="1" x14ac:dyDescent="0.3">
      <c r="A694" s="180" t="s">
        <v>546</v>
      </c>
      <c r="B694" s="180"/>
      <c r="C694" s="180"/>
      <c r="D694" s="180"/>
      <c r="E694" s="180"/>
      <c r="F694" s="180"/>
      <c r="G694" s="180"/>
      <c r="H694" s="180"/>
      <c r="I694" s="180"/>
    </row>
    <row r="695" spans="1:11" ht="23.25" customHeight="1" x14ac:dyDescent="0.3">
      <c r="A695" s="176" t="s">
        <v>633</v>
      </c>
      <c r="B695" s="177"/>
      <c r="C695" s="177"/>
      <c r="D695" s="177"/>
      <c r="E695" s="177"/>
      <c r="F695" s="177"/>
      <c r="G695" s="177"/>
      <c r="H695" s="95"/>
      <c r="I695" s="95"/>
    </row>
    <row r="696" spans="1:11" ht="25.5" customHeight="1" x14ac:dyDescent="0.3">
      <c r="A696" s="218" t="s">
        <v>629</v>
      </c>
      <c r="B696" s="218"/>
      <c r="C696" s="218"/>
      <c r="D696" s="218"/>
      <c r="E696" s="218"/>
      <c r="F696" s="218"/>
      <c r="G696" s="218"/>
      <c r="H696" s="218"/>
    </row>
    <row r="697" spans="1:11" x14ac:dyDescent="0.3">
      <c r="A697" s="218" t="s">
        <v>635</v>
      </c>
      <c r="B697" s="218"/>
      <c r="C697" s="218"/>
      <c r="D697" s="218"/>
      <c r="E697" s="218"/>
      <c r="F697" s="218"/>
      <c r="G697" s="218"/>
      <c r="H697" s="218"/>
    </row>
    <row r="698" spans="1:11" ht="12.75" customHeight="1" x14ac:dyDescent="0.3">
      <c r="A698" s="1" t="s">
        <v>636</v>
      </c>
      <c r="J698" s="85"/>
      <c r="K698" s="85"/>
    </row>
    <row r="699" spans="1:11" ht="43.5" customHeight="1" x14ac:dyDescent="0.3">
      <c r="J699" s="85"/>
      <c r="K699" s="85"/>
    </row>
    <row r="704" spans="1:11" ht="12.75" customHeight="1" x14ac:dyDescent="0.3"/>
    <row r="705" ht="12.75" customHeight="1" x14ac:dyDescent="0.3"/>
    <row r="706" ht="12.75" customHeight="1" x14ac:dyDescent="0.3"/>
    <row r="707" ht="12.75" customHeight="1" x14ac:dyDescent="0.3"/>
    <row r="711" ht="12.75" customHeight="1" x14ac:dyDescent="0.3"/>
    <row r="712" ht="12.75" customHeight="1" x14ac:dyDescent="0.3"/>
  </sheetData>
  <mergeCells count="242">
    <mergeCell ref="A696:H696"/>
    <mergeCell ref="A697:H697"/>
    <mergeCell ref="A336:A338"/>
    <mergeCell ref="A342:A344"/>
    <mergeCell ref="A297:A299"/>
    <mergeCell ref="A419:A421"/>
    <mergeCell ref="A428:A430"/>
    <mergeCell ref="I217:I228"/>
    <mergeCell ref="A411:B411"/>
    <mergeCell ref="A694:I694"/>
    <mergeCell ref="I583:I585"/>
    <mergeCell ref="I565:I570"/>
    <mergeCell ref="I571:I573"/>
    <mergeCell ref="I577:I579"/>
    <mergeCell ref="I580:I582"/>
    <mergeCell ref="A476:A478"/>
    <mergeCell ref="A479:A481"/>
    <mergeCell ref="A485:A487"/>
    <mergeCell ref="A488:A490"/>
    <mergeCell ref="A531:B531"/>
    <mergeCell ref="A509:A511"/>
    <mergeCell ref="A354:A356"/>
    <mergeCell ref="A360:A362"/>
    <mergeCell ref="A357:A359"/>
    <mergeCell ref="A363:A365"/>
    <mergeCell ref="A368:A370"/>
    <mergeCell ref="A49:A53"/>
    <mergeCell ref="A54:A58"/>
    <mergeCell ref="I54:I63"/>
    <mergeCell ref="A59:A63"/>
    <mergeCell ref="I532:I537"/>
    <mergeCell ref="I538:I540"/>
    <mergeCell ref="I44:I53"/>
    <mergeCell ref="A94:A98"/>
    <mergeCell ref="I84:I98"/>
    <mergeCell ref="I251:I252"/>
    <mergeCell ref="I67:I69"/>
    <mergeCell ref="A217:A228"/>
    <mergeCell ref="A229:A234"/>
    <mergeCell ref="A383:A385"/>
    <mergeCell ref="A386:A388"/>
    <mergeCell ref="I99:I113"/>
    <mergeCell ref="A124:A128"/>
    <mergeCell ref="I114:I128"/>
    <mergeCell ref="A307:A309"/>
    <mergeCell ref="A150:B150"/>
    <mergeCell ref="I235:I240"/>
    <mergeCell ref="A238:A240"/>
    <mergeCell ref="I129:I143"/>
    <mergeCell ref="A333:A335"/>
    <mergeCell ref="A144:A146"/>
    <mergeCell ref="A119:A123"/>
    <mergeCell ref="A129:A133"/>
    <mergeCell ref="A134:A138"/>
    <mergeCell ref="A109:A113"/>
    <mergeCell ref="I144:I146"/>
    <mergeCell ref="A104:A108"/>
    <mergeCell ref="I297:I299"/>
    <mergeCell ref="A279:A281"/>
    <mergeCell ref="I279:I284"/>
    <mergeCell ref="A282:A284"/>
    <mergeCell ref="A285:A287"/>
    <mergeCell ref="I285:I287"/>
    <mergeCell ref="A371:A373"/>
    <mergeCell ref="A413:A415"/>
    <mergeCell ref="A416:A418"/>
    <mergeCell ref="A422:A424"/>
    <mergeCell ref="A425:A427"/>
    <mergeCell ref="A398:A400"/>
    <mergeCell ref="A535:A537"/>
    <mergeCell ref="A538:A540"/>
    <mergeCell ref="A541:A545"/>
    <mergeCell ref="A517:B517"/>
    <mergeCell ref="A546:A550"/>
    <mergeCell ref="A551:A552"/>
    <mergeCell ref="I639:I686"/>
    <mergeCell ref="A461:A463"/>
    <mergeCell ref="A449:A451"/>
    <mergeCell ref="I229:I234"/>
    <mergeCell ref="A437:A439"/>
    <mergeCell ref="A315:A317"/>
    <mergeCell ref="A431:A433"/>
    <mergeCell ref="A440:A442"/>
    <mergeCell ref="A312:A314"/>
    <mergeCell ref="A351:A353"/>
    <mergeCell ref="A374:A376"/>
    <mergeCell ref="A377:A379"/>
    <mergeCell ref="A380:A382"/>
    <mergeCell ref="A348:A350"/>
    <mergeCell ref="A401:A403"/>
    <mergeCell ref="A404:A406"/>
    <mergeCell ref="A407:A409"/>
    <mergeCell ref="A389:A391"/>
    <mergeCell ref="I291:I293"/>
    <mergeCell ref="A258:A260"/>
    <mergeCell ref="I288:I290"/>
    <mergeCell ref="A590:A592"/>
    <mergeCell ref="I1:I2"/>
    <mergeCell ref="A8:A10"/>
    <mergeCell ref="A512:A514"/>
    <mergeCell ref="A470:A472"/>
    <mergeCell ref="A497:A499"/>
    <mergeCell ref="A503:A505"/>
    <mergeCell ref="A452:A454"/>
    <mergeCell ref="A455:A457"/>
    <mergeCell ref="A458:A460"/>
    <mergeCell ref="A464:A466"/>
    <mergeCell ref="A467:A469"/>
    <mergeCell ref="A491:A493"/>
    <mergeCell ref="A494:A496"/>
    <mergeCell ref="A473:A475"/>
    <mergeCell ref="A482:A484"/>
    <mergeCell ref="A506:A508"/>
    <mergeCell ref="A500:A502"/>
    <mergeCell ref="A304:A306"/>
    <mergeCell ref="I244:I250"/>
    <mergeCell ref="A294:A296"/>
    <mergeCell ref="I294:I296"/>
    <mergeCell ref="A265:A276"/>
    <mergeCell ref="I265:I276"/>
    <mergeCell ref="I258:I260"/>
    <mergeCell ref="I5:I10"/>
    <mergeCell ref="I20:I25"/>
    <mergeCell ref="I73:I81"/>
    <mergeCell ref="I11:I13"/>
    <mergeCell ref="A14:A16"/>
    <mergeCell ref="A29:A31"/>
    <mergeCell ref="I29:I31"/>
    <mergeCell ref="A32:A34"/>
    <mergeCell ref="I14:I19"/>
    <mergeCell ref="I32:I37"/>
    <mergeCell ref="A17:A19"/>
    <mergeCell ref="A20:A22"/>
    <mergeCell ref="A26:A28"/>
    <mergeCell ref="I26:I28"/>
    <mergeCell ref="A35:A37"/>
    <mergeCell ref="A23:A25"/>
    <mergeCell ref="A64:A66"/>
    <mergeCell ref="I64:I66"/>
    <mergeCell ref="I38:I40"/>
    <mergeCell ref="A41:A43"/>
    <mergeCell ref="I41:I43"/>
    <mergeCell ref="A67:A69"/>
    <mergeCell ref="A73:A74"/>
    <mergeCell ref="A44:A48"/>
    <mergeCell ref="D1:D2"/>
    <mergeCell ref="I261:I264"/>
    <mergeCell ref="I561:I564"/>
    <mergeCell ref="I541:I559"/>
    <mergeCell ref="I574:I576"/>
    <mergeCell ref="A395:A397"/>
    <mergeCell ref="F1:F2"/>
    <mergeCell ref="G1:G2"/>
    <mergeCell ref="A532:A534"/>
    <mergeCell ref="A392:A394"/>
    <mergeCell ref="H1:H2"/>
    <mergeCell ref="A4:B4"/>
    <mergeCell ref="A5:A7"/>
    <mergeCell ref="A243:B243"/>
    <mergeCell ref="A278:B278"/>
    <mergeCell ref="A288:A290"/>
    <mergeCell ref="A114:A118"/>
    <mergeCell ref="E1:E2"/>
    <mergeCell ref="C1:C2"/>
    <mergeCell ref="A11:A13"/>
    <mergeCell ref="A38:A40"/>
    <mergeCell ref="A235:A237"/>
    <mergeCell ref="A256:B256"/>
    <mergeCell ref="A139:A143"/>
    <mergeCell ref="A83:B83"/>
    <mergeCell ref="A84:A88"/>
    <mergeCell ref="A89:A93"/>
    <mergeCell ref="A99:A103"/>
    <mergeCell ref="A574:A576"/>
    <mergeCell ref="A577:A579"/>
    <mergeCell ref="A580:A582"/>
    <mergeCell ref="A583:A585"/>
    <mergeCell ref="A586:A588"/>
    <mergeCell ref="A565:A567"/>
    <mergeCell ref="A568:A570"/>
    <mergeCell ref="A571:A573"/>
    <mergeCell ref="A339:A341"/>
    <mergeCell ref="A345:A347"/>
    <mergeCell ref="A291:A293"/>
    <mergeCell ref="A318:A320"/>
    <mergeCell ref="A321:A323"/>
    <mergeCell ref="A324:A326"/>
    <mergeCell ref="A330:A332"/>
    <mergeCell ref="A327:A329"/>
    <mergeCell ref="A434:A436"/>
    <mergeCell ref="A301:B301"/>
    <mergeCell ref="A443:A445"/>
    <mergeCell ref="A446:A448"/>
    <mergeCell ref="A593:A595"/>
    <mergeCell ref="A596:A598"/>
    <mergeCell ref="A599:A601"/>
    <mergeCell ref="A602:A604"/>
    <mergeCell ref="A605:A607"/>
    <mergeCell ref="A608:A610"/>
    <mergeCell ref="A611:A613"/>
    <mergeCell ref="A614:A616"/>
    <mergeCell ref="A617:A619"/>
    <mergeCell ref="A672:A674"/>
    <mergeCell ref="A620:A622"/>
    <mergeCell ref="A623:A625"/>
    <mergeCell ref="A626:A628"/>
    <mergeCell ref="A675:A677"/>
    <mergeCell ref="A678:A680"/>
    <mergeCell ref="A681:A683"/>
    <mergeCell ref="A630:A632"/>
    <mergeCell ref="A633:A635"/>
    <mergeCell ref="A636:A638"/>
    <mergeCell ref="A639:A641"/>
    <mergeCell ref="A642:A644"/>
    <mergeCell ref="A645:A647"/>
    <mergeCell ref="A648:A650"/>
    <mergeCell ref="A651:A653"/>
    <mergeCell ref="A654:A656"/>
    <mergeCell ref="A695:G695"/>
    <mergeCell ref="A684:A686"/>
    <mergeCell ref="A692:I692"/>
    <mergeCell ref="A689:I689"/>
    <mergeCell ref="A690:I690"/>
    <mergeCell ref="A691:I691"/>
    <mergeCell ref="A693:I693"/>
    <mergeCell ref="A151:A204"/>
    <mergeCell ref="I151:I204"/>
    <mergeCell ref="A205:A216"/>
    <mergeCell ref="I205:I216"/>
    <mergeCell ref="I304:I311"/>
    <mergeCell ref="I312:I365"/>
    <mergeCell ref="I366:I409"/>
    <mergeCell ref="I413:I418"/>
    <mergeCell ref="I419:I475"/>
    <mergeCell ref="I476:I514"/>
    <mergeCell ref="I586:I632"/>
    <mergeCell ref="I633:I638"/>
    <mergeCell ref="A657:A659"/>
    <mergeCell ref="A660:A662"/>
    <mergeCell ref="A663:A665"/>
    <mergeCell ref="A666:A668"/>
    <mergeCell ref="A669:A671"/>
  </mergeCells>
  <phoneticPr fontId="7" type="noConversion"/>
  <hyperlinks>
    <hyperlink ref="A695:G695" r:id="rId1" display="*******Day Program billing methodology can begin transitioning on July 1, 2026; however, Regional Centers and providers have until 1/1/27 to complete the transition. Billing rates prior to July 1, 2026 can be found here." xr:uid="{619C6A6B-2ECF-40F8-8317-899D39268C65}"/>
    <hyperlink ref="D695" r:id="rId2" display="*******Day Program billing methodology can begin transitioning on July 1, 2026; however, Regional Centers and providers have until 1/1/27 to complete the transition. Billing rates prior to July 1, 2026 can be found here." xr:uid="{D2CC0D79-B4D7-471A-AA4E-E7600D0C1DC1}"/>
  </hyperlinks>
  <printOptions horizontalCentered="1"/>
  <pageMargins left="0.2" right="0.2" top="1" bottom="0.75" header="0.25" footer="0.25"/>
  <pageSetup scale="85" fitToHeight="0" pageOrder="overThenDown" orientation="portrait" useFirstPageNumber="1" r:id="rId3"/>
  <headerFooter>
    <oddHeader>&amp;C&amp;"Times New Roman,Bold"&amp;11DDS Vendor Rate Study - &amp;A Rates 
prepared for California Department of Developmental Services</oddHeader>
    <oddFooter>&amp;L
&amp;"Times New Roman,Bold"&amp;K002060          &amp;11BURNS &amp;&amp; ASSOCIATES&amp;10
A Division of Health Management Associates&amp;C&amp;P&amp;RAugust 2026</oddFooter>
  </headerFooter>
  <rowBreaks count="12" manualBreakCount="12">
    <brk id="53" max="8" man="1"/>
    <brk id="98" max="8" man="1"/>
    <brk id="149" max="8" man="1"/>
    <brk id="204" max="8" man="1"/>
    <brk id="260" max="8" man="1"/>
    <brk id="311" max="8" man="1"/>
    <brk id="365" max="8" man="1"/>
    <brk id="418" max="8" man="1"/>
    <brk id="530" max="6" man="1"/>
    <brk id="579" max="8" man="1"/>
    <brk id="632" max="8" man="1"/>
    <brk id="687" max="8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E22B0F47CB2824E97EE79610E0C9C49" ma:contentTypeVersion="35" ma:contentTypeDescription="Create a new document." ma:contentTypeScope="" ma:versionID="7a353ed956922428fc3821451db10532">
  <xsd:schema xmlns:xsd="http://www.w3.org/2001/XMLSchema" xmlns:xs="http://www.w3.org/2001/XMLSchema" xmlns:p="http://schemas.microsoft.com/office/2006/metadata/properties" xmlns:ns2="5dda959c-27f8-4dc8-a706-a4432f0c7a4c" xmlns:ns3="36471f41-4792-45ec-95ee-02e7d61e04ef" targetNamespace="http://schemas.microsoft.com/office/2006/metadata/properties" ma:root="true" ma:fieldsID="f30ac051c6d085d91cd4096a0560ca71" ns2:_="" ns3:_="">
    <xsd:import namespace="5dda959c-27f8-4dc8-a706-a4432f0c7a4c"/>
    <xsd:import namespace="36471f41-4792-45ec-95ee-02e7d61e0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  <xsd:element ref="ns2:MediaServiceBillingMetadata" minOccurs="0"/>
                <xsd:element ref="ns2:EmailTracker" minOccurs="0"/>
                <xsd:element ref="ns2:RegionalCenter" minOccurs="0"/>
                <xsd:element ref="ns2:Notes" minOccurs="0"/>
                <xsd:element ref="ns2:DateReceived" minOccurs="0"/>
                <xsd:element ref="ns2:_ApprovalAssignedTo" minOccurs="0"/>
                <xsd:element ref="ns2:_ApprovalRespondedBy" minOccurs="0"/>
                <xsd:element ref="ns2:_ApprovalSentBy" minOccurs="0"/>
                <xsd:element ref="ns2:_ApprovalStatus" minOccurs="0"/>
                <xsd:element ref="ns2:ServiceLine" minOccurs="0"/>
                <xsd:element ref="ns2:MGR_x002e_Feedback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da959c-27f8-4dc8-a706-a4432f0c7a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de8b71df-d322-40ee-88e1-9850741c311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hidden="true" ma:internalName="MediaServiceOCR" ma:readOnly="true">
      <xsd:simpleType>
        <xsd:restriction base="dms:Note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description="" ma:hidden="true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  <xsd:element name="EmailTracker" ma:index="24" nillable="true" ma:displayName="Status" ma:description="progress of email" ma:format="Dropdown" ma:internalName="EmailTracker">
      <xsd:simpleType>
        <xsd:restriction base="dms:Choice">
          <xsd:enumeration value="Needs Meagan Review"/>
          <xsd:enumeration value="Completed"/>
          <xsd:enumeration value="On Hold"/>
          <xsd:enumeration value="ESCALATED"/>
          <xsd:enumeration value="Under Review - Jenny"/>
          <xsd:enumeration value="Schedule TA"/>
          <xsd:enumeration value="New / Not Started"/>
        </xsd:restriction>
      </xsd:simpleType>
    </xsd:element>
    <xsd:element name="RegionalCenter" ma:index="25" nillable="true" ma:displayName="Sender" ma:format="Dropdown" ma:internalName="RegionalCenter">
      <xsd:simpleType>
        <xsd:restriction base="dms:Choice">
          <xsd:enumeration value="ACRC"/>
          <xsd:enumeration value="CVRC"/>
          <xsd:enumeration value="ELARC"/>
          <xsd:enumeration value="FNRC"/>
          <xsd:enumeration value="FDLRC"/>
          <xsd:enumeration value="GGRC"/>
          <xsd:enumeration value="HRC"/>
          <xsd:enumeration value="IRC"/>
          <xsd:enumeration value="KRC"/>
          <xsd:enumeration value="NBRC"/>
          <xsd:enumeration value="NLACRC"/>
          <xsd:enumeration value="RCEB"/>
          <xsd:enumeration value="RCOC"/>
          <xsd:enumeration value="RCRC"/>
          <xsd:enumeration value="SARC"/>
          <xsd:enumeration value="SCLARC"/>
          <xsd:enumeration value="SDRC"/>
          <xsd:enumeration value="SGPRC"/>
          <xsd:enumeration value="TCRC"/>
          <xsd:enumeration value="VMRC"/>
          <xsd:enumeration value="WRC"/>
          <xsd:enumeration value="NON- RC"/>
        </xsd:restriction>
      </xsd:simpleType>
    </xsd:element>
    <xsd:element name="Notes" ma:index="26" nillable="true" ma:displayName="Notes" ma:format="Dropdown" ma:internalName="Notes">
      <xsd:simpleType>
        <xsd:restriction base="dms:Note">
          <xsd:maxLength value="255"/>
        </xsd:restriction>
      </xsd:simpleType>
    </xsd:element>
    <xsd:element name="DateReceived" ma:index="27" nillable="true" ma:displayName="Date Received" ma:format="DateOnly" ma:internalName="DateReceived">
      <xsd:simpleType>
        <xsd:restriction base="dms:DateTime"/>
      </xsd:simpleType>
    </xsd:element>
    <xsd:element name="_ApprovalAssignedTo" ma:index="28" nillable="true" ma:displayName="Approvers" ma:list="UserInfo" ma:internalName="_ApprovalAssignedTo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RespondedBy" ma:index="29" nillable="true" ma:displayName="Responses" ma:list="UserInfo" ma:internalName="_ApprovalRespondedBy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SentBy" ma:index="30" nillable="true" ma:displayName="Approval Creator" ma:list="UserInfo" ma:internalName="_ApprovalSentBy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Status" ma:index="31" nillable="true" ma:displayName="Approval status" ma:internalName="_ApprovalStatus" ma:readOnly="true">
      <xsd:simpleType>
        <xsd:restriction base="dms:Unknown"/>
      </xsd:simpleType>
    </xsd:element>
    <xsd:element name="ServiceLine" ma:index="32" nillable="true" ma:displayName="Issue" ma:format="Dropdown" ma:internalName="ServiceLine">
      <xsd:simpleType>
        <xsd:restriction base="dms:Choice">
          <xsd:enumeration value="ABA"/>
          <xsd:enumeration value="Employment"/>
          <xsd:enumeration value="Day Program"/>
          <xsd:enumeration value="Early Start"/>
          <xsd:enumeration value="SLS/ILS"/>
          <xsd:enumeration value="Residential"/>
          <xsd:enumeration value="Respite"/>
          <xsd:enumeration value="Specialized Therapy"/>
          <xsd:enumeration value="Transportation"/>
          <xsd:enumeration value="Misc."/>
          <xsd:enumeration value="N/A"/>
          <xsd:enumeration value="QIP"/>
          <xsd:enumeration value="Excessive Mileage"/>
          <xsd:enumeration value="Courtesy Vendorization"/>
        </xsd:restriction>
      </xsd:simpleType>
    </xsd:element>
    <xsd:element name="MGR_x002e_Feedback" ma:index="33" nillable="true" ma:displayName="MGR. Feedback" ma:format="Dropdown" ma:internalName="MGR_x002e_Feedback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471f41-4792-45ec-95ee-02e7d61e0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hidden="true" ma:internalName="SharedWithDetails" ma:readOnly="true">
      <xsd:simpleType>
        <xsd:restriction base="dms:Note"/>
      </xsd:simpleType>
    </xsd:element>
    <xsd:element name="TaxCatchAll" ma:index="16" nillable="true" ma:displayName="Taxonomy Catch All Column" ma:hidden="true" ma:list="{f562886f-1fd7-48a1-98c3-7e5af0b29da1}" ma:internalName="TaxCatchAll" ma:readOnly="false" ma:showField="CatchAllData" ma:web="36471f41-4792-45ec-95ee-02e7d61e0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6471f41-4792-45ec-95ee-02e7d61e04ef" xsi:nil="true"/>
    <lcf76f155ced4ddcb4097134ff3c332f xmlns="5dda959c-27f8-4dc8-a706-a4432f0c7a4c">
      <Terms xmlns="http://schemas.microsoft.com/office/infopath/2007/PartnerControls"/>
    </lcf76f155ced4ddcb4097134ff3c332f>
    <EmailTracker xmlns="5dda959c-27f8-4dc8-a706-a4432f0c7a4c" xsi:nil="true"/>
    <Notes xmlns="5dda959c-27f8-4dc8-a706-a4432f0c7a4c" xsi:nil="true"/>
    <ServiceLine xmlns="5dda959c-27f8-4dc8-a706-a4432f0c7a4c" xsi:nil="true"/>
    <RegionalCenter xmlns="5dda959c-27f8-4dc8-a706-a4432f0c7a4c" xsi:nil="true"/>
    <DateReceived xmlns="5dda959c-27f8-4dc8-a706-a4432f0c7a4c" xsi:nil="true"/>
    <_ApprovalAssignedTo xmlns="5dda959c-27f8-4dc8-a706-a4432f0c7a4c">
      <UserInfo>
        <DisplayName/>
        <AccountId xsi:nil="true"/>
        <AccountType/>
      </UserInfo>
    </_ApprovalAssignedTo>
    <_ApprovalRespondedBy xmlns="5dda959c-27f8-4dc8-a706-a4432f0c7a4c">
      <UserInfo>
        <DisplayName/>
        <AccountId xsi:nil="true"/>
        <AccountType/>
      </UserInfo>
    </_ApprovalRespondedBy>
    <_ApprovalStatus xmlns="5dda959c-27f8-4dc8-a706-a4432f0c7a4c">0</_ApprovalStatus>
    <_ApprovalSentBy xmlns="5dda959c-27f8-4dc8-a706-a4432f0c7a4c">
      <UserInfo>
        <DisplayName/>
        <AccountId xsi:nil="true"/>
        <AccountType/>
      </UserInfo>
    </_ApprovalSentBy>
    <MGR_x002e_Feedback xmlns="5dda959c-27f8-4dc8-a706-a4432f0c7a4c" xsi:nil="true"/>
  </documentManagement>
</p:properties>
</file>

<file path=customXml/itemProps1.xml><?xml version="1.0" encoding="utf-8"?>
<ds:datastoreItem xmlns:ds="http://schemas.openxmlformats.org/officeDocument/2006/customXml" ds:itemID="{53D27624-86AA-457F-B33E-8D0FC7F3C89B}"/>
</file>

<file path=customXml/itemProps2.xml><?xml version="1.0" encoding="utf-8"?>
<ds:datastoreItem xmlns:ds="http://schemas.openxmlformats.org/officeDocument/2006/customXml" ds:itemID="{546A295E-88A1-4D7F-945A-78B38A80930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66043C4-6124-4FF7-BC0B-4C38B71CFA7C}">
  <ds:schemaRefs>
    <ds:schemaRef ds:uri="http://schemas.openxmlformats.org/package/2006/metadata/core-properties"/>
    <ds:schemaRef ds:uri="http://purl.org/dc/terms/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36471f41-4792-45ec-95ee-02e7d61e04ef"/>
    <ds:schemaRef ds:uri="5dda959c-27f8-4dc8-a706-a4432f0c7a4c"/>
    <ds:schemaRef ds:uri="http://schemas.microsoft.com/office/2006/metadata/properties"/>
    <ds:schemaRef ds:uri="http://purl.org/dc/elements/1.1/"/>
  </ds:schemaRefs>
</ds:datastoreItem>
</file>

<file path=docMetadata/LabelInfo.xml><?xml version="1.0" encoding="utf-8"?>
<clbl:labelList xmlns:clbl="http://schemas.microsoft.com/office/2020/mipLabelMetadata">
  <clbl:label id="{fa98e028-f401-4b3e-a75a-76893fc4ef4f}" enabled="0" method="" siteId="{fa98e028-f401-4b3e-a75a-76893fc4ef4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SDRC</vt:lpstr>
      <vt:lpstr>SDRC!Print_Area</vt:lpstr>
      <vt:lpstr>SDRC!Print_Titles</vt:lpstr>
    </vt:vector>
  </TitlesOfParts>
  <Manager/>
  <Company>Department of Developmental Services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SDRC Rate Model Rates July 2026</dc:title>
  <dc:subject/>
  <dc:creator>Department of Developmental Services</dc:creator>
  <cp:keywords/>
  <dc:description/>
  <cp:lastModifiedBy>Marlar, Emily@DDS</cp:lastModifiedBy>
  <cp:revision/>
  <cp:lastPrinted>2026-08-26T22:48:11Z</cp:lastPrinted>
  <dcterms:created xsi:type="dcterms:W3CDTF">2024-04-09T17:56:24Z</dcterms:created>
  <dcterms:modified xsi:type="dcterms:W3CDTF">2026-09-17T17:25:35Z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0x0101009E22B0F47CB2824E97EE79610E0C9C49</vt:lpwstr>
  </property>
  <property fmtid="{D5CDD505-2E9C-101B-9397-08002B2CF9AE}" pid="3" name="MediaServiceImageTags">
    <vt:lpwstr/>
  </property>
</Properties>
</file>